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<sst xmlns="http://schemas.openxmlformats.org/spreadsheetml/2006/main" count="230" uniqueCount="203">
  <si>
    <t xml:space="preserve">                                  AZIENDA OSPEDALIERA G. RUMMO - BENEVENTO</t>
  </si>
  <si>
    <t>RENDICONTO FINANZIARIO</t>
  </si>
  <si>
    <t>OPERAZIONI DI GESTIONE REDDITUALE</t>
  </si>
  <si>
    <t>I        II=(1+2+3+4+5)</t>
  </si>
  <si>
    <t>(+) risultato di esercizio</t>
  </si>
  <si>
    <t>- Voci che non hanno effetto sulla liquidità: costi e ricavi non monetari</t>
  </si>
  <si>
    <t>1a</t>
  </si>
  <si>
    <t>(+) ammortamenti fabbricati</t>
  </si>
  <si>
    <t>1b</t>
  </si>
  <si>
    <t>(+) ammortamenti altre immobilizzazioni materiali</t>
  </si>
  <si>
    <t>1c</t>
  </si>
  <si>
    <t>(+) ammortamenti immobilizzazioni immateriali</t>
  </si>
  <si>
    <t>Ammortamenti</t>
  </si>
  <si>
    <r>
      <t xml:space="preserve">2a 
</t>
    </r>
    <r>
      <rPr>
        <b/>
        <sz val="14"/>
        <rFont val="Times New Roman"/>
        <family val="1"/>
      </rPr>
      <t>2</t>
    </r>
  </si>
  <si>
    <t>(-) Utilizzo finanziamenti per investimenti</t>
  </si>
  <si>
    <t>2b</t>
  </si>
  <si>
    <t>(-) Utilizzo fondi riserva: investimenti, incentivi al personale, successioni e donaz., plusvalenze da reinvestire</t>
  </si>
  <si>
    <t>Utilizzo contributi in c/capitale e fondi riserva</t>
  </si>
  <si>
    <t>3a</t>
  </si>
  <si>
    <t>(+) accantonamenti SUMAI</t>
  </si>
  <si>
    <t>3b</t>
  </si>
  <si>
    <t>(-) pagamenti SUMAI</t>
  </si>
  <si>
    <t>3c</t>
  </si>
  <si>
    <t>(+) accantonamenti TFR</t>
  </si>
  <si>
    <t>3d</t>
  </si>
  <si>
    <t>(-) pagamenti TFR</t>
  </si>
  <si>
    <t>- Premio operosità medici SUMAI + TFR</t>
  </si>
  <si>
    <t>4a</t>
  </si>
  <si>
    <t>(+/-) Rivalutazioni/svalutazioni di attività finanziarie</t>
  </si>
  <si>
    <t>4b</t>
  </si>
  <si>
    <t>(+) accantonamenti a fondi svalutazioni</t>
  </si>
  <si>
    <t>4c</t>
  </si>
  <si>
    <t>(-) utilizzo fondi svalutazioni*</t>
  </si>
  <si>
    <t>- Fondi svalutazione di attività</t>
  </si>
  <si>
    <r>
      <t xml:space="preserve">5a
    </t>
    </r>
    <r>
      <rPr>
        <b/>
        <sz val="14"/>
        <rFont val="Times New Roman"/>
        <family val="1"/>
      </rPr>
      <t>5</t>
    </r>
  </si>
  <si>
    <t>(+) accantonamenti a fondi per rischi e oneri</t>
  </si>
  <si>
    <r>
      <t xml:space="preserve">5a
    </t>
    </r>
    <r>
      <rPr>
        <b/>
        <sz val="14"/>
        <rFont val="Times New Roman"/>
        <family val="1"/>
      </rPr>
      <t>6</t>
    </r>
  </si>
  <si>
    <t>(-) utilizzo fondi per rischi e oneri</t>
  </si>
  <si>
    <t>- Fondo per rischi ed oneri futuri</t>
  </si>
  <si>
    <t>III=(6+7+8+9+10)</t>
  </si>
  <si>
    <t>TOTALE Flusso di CCN della gestione corrente</t>
  </si>
  <si>
    <t>6a</t>
  </si>
  <si>
    <t>(+)/(-) aumento/diminuzione debiti verso regione e provincia autonoma, esclusa la variazione relativa a debiti per acquisto di beni strumentali</t>
  </si>
  <si>
    <t>6b</t>
  </si>
  <si>
    <t>(+)/(-) aumento/diminuzione debiti verso comune</t>
  </si>
  <si>
    <t>6c</t>
  </si>
  <si>
    <t>(+)/(-) aumento/diminuzione debiti verso aziende
sanitarie pubbliche</t>
  </si>
  <si>
    <t>6d</t>
  </si>
  <si>
    <t>(+)/(-) aumento/diminuzione debiti verso arpa</t>
  </si>
  <si>
    <t>6e</t>
  </si>
  <si>
    <t>(+)/(-) aumento/diminuzione debiti verso fornitori</t>
  </si>
  <si>
    <t>6f</t>
  </si>
  <si>
    <t>(+)/(-) aumento/diminuzione debiti tributari</t>
  </si>
  <si>
    <t>6g</t>
  </si>
  <si>
    <t>(+)/(-) aumento/diminuzione debiti verso istituti di
previdenza</t>
  </si>
  <si>
    <t>6h</t>
  </si>
  <si>
    <t>(+)/(-) aumento/diminuzione altri debiti</t>
  </si>
  <si>
    <t>(+)/(-) aumento/diminuzione debiti (escl forn di immob e C/C bancari e istituto tesoriere)</t>
  </si>
  <si>
    <t>(+)/(-) aumento/diminuzione ratei e risconti
passivi</t>
  </si>
  <si>
    <t>8a</t>
  </si>
  <si>
    <t>(+)/(-) diminuzione/aumento crediti parte corrente
v/stato quote indistinte</t>
  </si>
  <si>
    <t>8b</t>
  </si>
  <si>
    <t>(+)/(-) diminuzione/aumento crediti parte corrente
v/stato quote vincolate</t>
  </si>
  <si>
    <t>8c</t>
  </si>
  <si>
    <t>(+)/(-) diminuzione/aumento crediti parte corrente
v/Regione per gettito addizionali Irpef e Irap</t>
  </si>
  <si>
    <t>8d</t>
  </si>
  <si>
    <t>(+)/(-) diminuzione/aumento crediti parte corrente v/Regione per partecipazioni regioni a statuto speciale</t>
  </si>
  <si>
    <t>8e</t>
  </si>
  <si>
    <t>(+)/(-) diminuzione/aumento crediti parte corrente v/Regione - vincolate per partecipazioni regioni a
statuto speciale</t>
  </si>
  <si>
    <t>8f</t>
  </si>
  <si>
    <t>(+)/(-) diminuzione/aumento crediti parte corrente
v/Regione -gettito fiscalità regionale</t>
  </si>
  <si>
    <t>8g</t>
  </si>
  <si>
    <t>(+)/(-) diminuzione/aumento crediti parte corrente
v/Regione - altri contributi extrafondo</t>
  </si>
  <si>
    <t>8i</t>
  </si>
  <si>
    <t>(+)/(-) diminuzione/aumento crediti parte corrente
v/Regione</t>
  </si>
  <si>
    <t>8j</t>
  </si>
  <si>
    <t>(+)/(-) diminuzione/aumento crediti parte corrente
v/Comune</t>
  </si>
  <si>
    <t>8k</t>
  </si>
  <si>
    <t>(+)/(-) diminuzione/aumento crediti parte corrente
v/Asl-Ao</t>
  </si>
  <si>
    <t>8l</t>
  </si>
  <si>
    <t>(+)/(-) diminuzione/aumento crediti parte corrente
v/ARPA</t>
  </si>
  <si>
    <t>8m</t>
  </si>
  <si>
    <t>(+)/(-) diminuzione/aumento crediti parte corrente
v/Erario</t>
  </si>
  <si>
    <t>8n</t>
  </si>
  <si>
    <t>(+)/(-) diminuzione/aumento crediti parte corrente
v/Altri</t>
  </si>
  <si>
    <t>(+)/(-) diminuzione /aumento di crediti</t>
  </si>
  <si>
    <t>9a</t>
  </si>
  <si>
    <t>(+)/(-) diminuzione/aumento del magazzino</t>
  </si>
  <si>
    <t>9b</t>
  </si>
  <si>
    <t>(+)/(-) diminuzione/aumento di acconti a fornitori per magazzino</t>
  </si>
  <si>
    <t>(+)/(-) diminuzione /aumento rimanenze</t>
  </si>
  <si>
    <t>(+)/(-) diminuzione /aumento ratei e risconti attivi</t>
  </si>
  <si>
    <t>I+II+III</t>
  </si>
  <si>
    <t>A - Totale operazioni di gestione reddituale</t>
  </si>
  <si>
    <t>ATTIVITÀ DI INVESTIMENTO</t>
  </si>
  <si>
    <t>a1</t>
  </si>
  <si>
    <t>(-) Acquisto costi di impianto e di ampliamento</t>
  </si>
  <si>
    <t>a2</t>
  </si>
  <si>
    <t>(-) Acquisto costi di ricerca e sviluppo</t>
  </si>
  <si>
    <t>a3</t>
  </si>
  <si>
    <t>(-) Acquisto Diritti di brevetto e diritti di utilizzazione
delle opere d'ingegno</t>
  </si>
  <si>
    <t>a4</t>
  </si>
  <si>
    <t>(-) Acquisto immobilizzazioni immateriali in corso</t>
  </si>
  <si>
    <t>a5</t>
  </si>
  <si>
    <t>(-) Acquisto altre immobilizzazioni immateriali</t>
  </si>
  <si>
    <t>a</t>
  </si>
  <si>
    <t>(-) Acquisto Immobilizzazioni Immateriali</t>
  </si>
  <si>
    <t>b1</t>
  </si>
  <si>
    <t>(+) Valore netto contabile costi di impianto e di
ampliamento dismessi</t>
  </si>
  <si>
    <t>b2</t>
  </si>
  <si>
    <t>(+) Valore netto contabile costi di ricerca e sviluppo
dismessi</t>
  </si>
  <si>
    <t>b3</t>
  </si>
  <si>
    <t>(+) Valore netto contabile Diritti di brevetto e diritti di
utilizzazione delle opere d'ingegno dismessi</t>
  </si>
  <si>
    <t>b4</t>
  </si>
  <si>
    <t>(+) Valore netto contabile immobilizzazioni immateriali
in corso dismesse</t>
  </si>
  <si>
    <t>b5</t>
  </si>
  <si>
    <t>(+) Valore netto contabile altre immobilizzazioni
immateriali dismesse</t>
  </si>
  <si>
    <t>b</t>
  </si>
  <si>
    <t>(+) Valore netto contabile Immobilizzazioni Immateriali dismesse</t>
  </si>
  <si>
    <t>c1</t>
  </si>
  <si>
    <t>(-) Acquisto terreni</t>
  </si>
  <si>
    <t>c2</t>
  </si>
  <si>
    <t>(-) Acquisto fabbricati</t>
  </si>
  <si>
    <t>c3</t>
  </si>
  <si>
    <t>(-) Acquisto impianti e macchinari</t>
  </si>
  <si>
    <t>c4</t>
  </si>
  <si>
    <t>(-) Acquisto attrezzature sanitarie e scientifiche</t>
  </si>
  <si>
    <t>c5</t>
  </si>
  <si>
    <t>(-) Acquisto mobili e arredi</t>
  </si>
  <si>
    <t>c6</t>
  </si>
  <si>
    <t>(-) Acquisto automezzi</t>
  </si>
  <si>
    <t>c7</t>
  </si>
  <si>
    <t>(-) Acquisto altri beni materiali</t>
  </si>
  <si>
    <t>c</t>
  </si>
  <si>
    <t>(-) Acquisto Immobilizzazioni Materiali</t>
  </si>
  <si>
    <t>d1</t>
  </si>
  <si>
    <t>(+) Valore netto contabile terreni dismessi</t>
  </si>
  <si>
    <t>d2</t>
  </si>
  <si>
    <t>(+) Valore netto contabile fabbricati dismessi</t>
  </si>
  <si>
    <t>d3</t>
  </si>
  <si>
    <t>(+) Valore netto contabile impianti e macchinari
dismessi</t>
  </si>
  <si>
    <t>d4</t>
  </si>
  <si>
    <t>(+) Valore netto contabile attrezzature sanitarie e
scientifiche  dismesse</t>
  </si>
  <si>
    <t>d5</t>
  </si>
  <si>
    <t>(+) Valore netto contabile mobili e arredi dismessi</t>
  </si>
  <si>
    <t>d6</t>
  </si>
  <si>
    <t>(+) Valore netto contabile automezzi dismessi</t>
  </si>
  <si>
    <t>d7</t>
  </si>
  <si>
    <t>(+) Valore netto contabile altri beni materiali dismessi</t>
  </si>
  <si>
    <t>d</t>
  </si>
  <si>
    <t>(+) Valore netto contabile Immobilizzazioni Materiali dismesse</t>
  </si>
  <si>
    <t>e1
e2</t>
  </si>
  <si>
    <t>(-) Acquisto crediti finanziari</t>
  </si>
  <si>
    <t>(-) Acquisto titoli</t>
  </si>
  <si>
    <t>e</t>
  </si>
  <si>
    <t>(-) Acquisto Immobilizzazioni Finanziarie</t>
  </si>
  <si>
    <t>f1
f2</t>
  </si>
  <si>
    <t>(+) Valore netto contabile crediti finanziari dismessi</t>
  </si>
  <si>
    <t>(+) Valore netto contabile titoli dismessi</t>
  </si>
  <si>
    <t>f</t>
  </si>
  <si>
    <t>(+) Valore netto contabile Immobilizzazioni Finanziarie dismesse</t>
  </si>
  <si>
    <t>g</t>
  </si>
  <si>
    <t>(+/-) Aumento/Diminuzione debiti v/fornitori di immobilizzazioni</t>
  </si>
  <si>
    <t>a+b+c+d+e+f+g</t>
  </si>
  <si>
    <t>B - Totale attività di investimento</t>
  </si>
  <si>
    <t>ATTIVITÀ DI FINANZIAMENTO</t>
  </si>
  <si>
    <t>(+)/(-) diminuzione/aumento crediti vs Stato
(finanziamenti per investimenti)</t>
  </si>
  <si>
    <t>(+)/(-) diminuzione/aumento crediti vs Regione
(finanziamenti per investimenti)</t>
  </si>
  <si>
    <t>(+)/(-) diminuzione/aumento crediti vs Regione
(aumento fondo di dotazione)</t>
  </si>
  <si>
    <t>(+)/(-) diminuzione/aumento crediti vs Regione (ripiano
perdite)</t>
  </si>
  <si>
    <t>(+)/(-) diminuzione/aumento crediti vs Regione
(copertura debiti al 31.12.2005)</t>
  </si>
  <si>
    <t>(+) aumento fondo di dotazione</t>
  </si>
  <si>
    <t>(+) aumento contributi in c/capitale da regione e da
altri</t>
  </si>
  <si>
    <t>(+)/(-) altri aumenti/diminuzioni al patrimonio netto*</t>
  </si>
  <si>
    <t>(+)/(-) aumenti/diminuzioni nette contabili al patrimonio netto</t>
  </si>
  <si>
    <t>(+)/(-) aumento/diminuzione debiti C/C bancari e
istituto tesoriere*</t>
  </si>
  <si>
    <t>(+) assunzione nuovi mutui*</t>
  </si>
  <si>
    <t>(-) mutui quota capitale rimborsata</t>
  </si>
  <si>
    <t>somma dei precedenti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</si>
  <si>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</si>
  <si>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</si>
  <si>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</si>
  <si>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</si>
  <si>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UTILIZZO FONDI RISCHI E ONERI</t>
  </si>
  <si>
    <t>FONDO IMPOSTE E TASSE</t>
  </si>
  <si>
    <t>FONDO RISCHI CAUSE CIV E ONERI PROC.</t>
  </si>
  <si>
    <t>FONDO RISCHI CONTENZ. PERSON. DIPEND.</t>
  </si>
  <si>
    <t>FONDO RISCHI PER COPERTURA DIRETTA (AUTOASSIC.)</t>
  </si>
  <si>
    <t>FONDO RISCHI VARI</t>
  </si>
  <si>
    <t>FONDO RISCHI ASSICURATIVI</t>
  </si>
  <si>
    <t>FONDO RISARCIMENTO DANNI (MORTE - RESP. PROF.)</t>
  </si>
  <si>
    <t>FONDO CONTENZIOSO PERSON. CONV. E NON DIP.</t>
  </si>
  <si>
    <t>FONDO CONTENZ. APPALTI E FORNITURE</t>
  </si>
  <si>
    <t>FONDO RINNOVI CONTRATTUALI</t>
  </si>
  <si>
    <t>FONDO FORMAZIONE SPERIMENTAZIONE</t>
  </si>
  <si>
    <t>FONDO FARMACIA SPERIMENTAZIONE</t>
  </si>
  <si>
    <t>FONDO PERSONALE AMMIN. SPERIMENTAZIONE</t>
  </si>
  <si>
    <t>FONDO PERSONALE SANITARIO SPERIMENTAZIONE</t>
  </si>
  <si>
    <t>FONDO ACC. PER PIGNORAM. V/TERZI</t>
  </si>
  <si>
    <t>FONDO INTERESSI MORATORI</t>
  </si>
  <si>
    <t>FONDO PROGETTI CONCORSI PREMI</t>
  </si>
  <si>
    <t>FONDO BORSE DI STUDIO SPERIMENTAZIONE</t>
  </si>
  <si>
    <t>FONDO INDENNITA' RISULTATO DIRETTORI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</si>
</sst>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##0;###0"/>
    <numFmt numFmtId="166" formatCode="_-* #,##0.00_-;\-* #,##0.00_-;_-* \-??_-;_-@_-"/>
    <numFmt numFmtId="167" formatCode="#,##0_ ;\-#,##0\ "/>
    <numFmt numFmtId="168" formatCode="#,##0"/>
    <numFmt numFmtId="169" formatCode="_-* #,##0_-;\-* #,##0_-;_-* \-??_-;_-@_-"/>
  </numFmts>
  <fonts count="15">
    <font>
      <sz val="10"/>
      <color indexed="8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2"/>
    </font>
    <font>
      <sz val="11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0" fillId="0" borderId="0" xfId="0" applyFill="1" applyBorder="1" applyAlignment="1">
      <alignment horizontal="left" vertical="top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vertical="center" wrapText="1"/>
    </xf>
    <xf numFmtId="164" fontId="3" fillId="0" borderId="2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top" wrapText="1"/>
    </xf>
    <xf numFmtId="164" fontId="5" fillId="2" borderId="3" xfId="0" applyFont="1" applyFill="1" applyBorder="1" applyAlignment="1">
      <alignment horizontal="center" vertical="top" wrapText="1"/>
    </xf>
    <xf numFmtId="164" fontId="5" fillId="2" borderId="4" xfId="0" applyFont="1" applyFill="1" applyBorder="1" applyAlignment="1">
      <alignment horizontal="center" vertical="top" wrapText="1"/>
    </xf>
    <xf numFmtId="164" fontId="5" fillId="2" borderId="5" xfId="0" applyFont="1" applyFill="1" applyBorder="1" applyAlignment="1">
      <alignment horizontal="center" vertical="top" wrapText="1"/>
    </xf>
    <xf numFmtId="164" fontId="6" fillId="2" borderId="6" xfId="0" applyFont="1" applyFill="1" applyBorder="1" applyAlignment="1">
      <alignment horizontal="center" vertical="top" wrapText="1"/>
    </xf>
    <xf numFmtId="164" fontId="7" fillId="0" borderId="4" xfId="0" applyFont="1" applyFill="1" applyBorder="1" applyAlignment="1">
      <alignment horizontal="left" vertical="top" wrapText="1"/>
    </xf>
    <xf numFmtId="167" fontId="8" fillId="0" borderId="3" xfId="15" applyNumberFormat="1" applyFont="1" applyFill="1" applyBorder="1" applyAlignment="1" applyProtection="1">
      <alignment horizontal="right" vertical="top" wrapText="1"/>
      <protection/>
    </xf>
    <xf numFmtId="167" fontId="8" fillId="0" borderId="2" xfId="15" applyNumberFormat="1" applyFont="1" applyFill="1" applyBorder="1" applyAlignment="1" applyProtection="1">
      <alignment horizontal="right" vertical="top" wrapText="1"/>
      <protection/>
    </xf>
    <xf numFmtId="164" fontId="5" fillId="2" borderId="4" xfId="0" applyFont="1" applyFill="1" applyBorder="1" applyAlignment="1">
      <alignment horizontal="left" vertical="top" wrapText="1"/>
    </xf>
    <xf numFmtId="167" fontId="8" fillId="2" borderId="3" xfId="15" applyNumberFormat="1" applyFont="1" applyFill="1" applyBorder="1" applyAlignment="1" applyProtection="1">
      <alignment horizontal="right" vertical="top" wrapText="1"/>
      <protection/>
    </xf>
    <xf numFmtId="167" fontId="8" fillId="2" borderId="2" xfId="15" applyNumberFormat="1" applyFont="1" applyFill="1" applyBorder="1" applyAlignment="1" applyProtection="1">
      <alignment horizontal="right" vertical="top" wrapText="1"/>
      <protection/>
    </xf>
    <xf numFmtId="164" fontId="7" fillId="3" borderId="0" xfId="0" applyFont="1" applyFill="1" applyBorder="1" applyAlignment="1">
      <alignment horizontal="center" vertical="top" wrapText="1"/>
    </xf>
    <xf numFmtId="164" fontId="7" fillId="0" borderId="3" xfId="0" applyFont="1" applyFill="1" applyBorder="1" applyAlignment="1">
      <alignment horizontal="left" vertical="top" wrapText="1"/>
    </xf>
    <xf numFmtId="167" fontId="9" fillId="0" borderId="3" xfId="15" applyNumberFormat="1" applyFont="1" applyFill="1" applyBorder="1" applyAlignment="1" applyProtection="1">
      <alignment horizontal="right" vertical="top" wrapText="1"/>
      <protection/>
    </xf>
    <xf numFmtId="167" fontId="9" fillId="0" borderId="2" xfId="15" applyNumberFormat="1" applyFont="1" applyFill="1" applyBorder="1" applyAlignment="1" applyProtection="1">
      <alignment horizontal="right" vertical="top" wrapText="1"/>
      <protection/>
    </xf>
    <xf numFmtId="165" fontId="10" fillId="3" borderId="0" xfId="0" applyNumberFormat="1" applyFont="1" applyFill="1" applyBorder="1" applyAlignment="1">
      <alignment horizontal="center" vertical="top" wrapText="1"/>
    </xf>
    <xf numFmtId="164" fontId="5" fillId="4" borderId="3" xfId="0" applyFont="1" applyFill="1" applyBorder="1" applyAlignment="1">
      <alignment horizontal="left" vertical="top" wrapText="1"/>
    </xf>
    <xf numFmtId="167" fontId="8" fillId="4" borderId="3" xfId="15" applyNumberFormat="1" applyFont="1" applyFill="1" applyBorder="1" applyAlignment="1" applyProtection="1">
      <alignment horizontal="right" vertical="top" wrapText="1"/>
      <protection/>
    </xf>
    <xf numFmtId="167" fontId="8" fillId="4" borderId="2" xfId="15" applyNumberFormat="1" applyFont="1" applyFill="1" applyBorder="1" applyAlignment="1" applyProtection="1">
      <alignment horizontal="right" vertical="top" wrapText="1"/>
      <protection/>
    </xf>
    <xf numFmtId="164" fontId="0" fillId="3" borderId="6" xfId="0" applyFill="1" applyBorder="1" applyAlignment="1">
      <alignment vertical="top" wrapText="1"/>
    </xf>
    <xf numFmtId="167" fontId="7" fillId="0" borderId="3" xfId="15" applyNumberFormat="1" applyFont="1" applyFill="1" applyBorder="1" applyAlignment="1" applyProtection="1">
      <alignment horizontal="right" vertical="top" wrapText="1"/>
      <protection/>
    </xf>
    <xf numFmtId="167" fontId="7" fillId="0" borderId="2" xfId="15" applyNumberFormat="1" applyFont="1" applyFill="1" applyBorder="1" applyAlignment="1" applyProtection="1">
      <alignment horizontal="right" vertical="top" wrapText="1"/>
      <protection/>
    </xf>
    <xf numFmtId="164" fontId="0" fillId="3" borderId="0" xfId="0" applyFont="1" applyFill="1" applyBorder="1" applyAlignment="1">
      <alignment horizontal="center" vertical="top" wrapText="1"/>
    </xf>
    <xf numFmtId="164" fontId="0" fillId="0" borderId="4" xfId="0" applyFont="1" applyFill="1" applyBorder="1" applyAlignment="1">
      <alignment horizontal="left" vertical="top" wrapText="1"/>
    </xf>
    <xf numFmtId="167" fontId="7" fillId="0" borderId="3" xfId="15" applyNumberFormat="1" applyFont="1" applyFill="1" applyBorder="1" applyAlignment="1" applyProtection="1">
      <alignment horizontal="right" vertical="center" wrapText="1"/>
      <protection/>
    </xf>
    <xf numFmtId="167" fontId="7" fillId="0" borderId="2" xfId="15" applyNumberFormat="1" applyFont="1" applyFill="1" applyBorder="1" applyAlignment="1" applyProtection="1">
      <alignment horizontal="right" vertical="center" wrapText="1"/>
      <protection/>
    </xf>
    <xf numFmtId="164" fontId="4" fillId="3" borderId="0" xfId="0" applyFont="1" applyFill="1" applyBorder="1" applyAlignment="1">
      <alignment horizontal="center" vertical="top" wrapText="1"/>
    </xf>
    <xf numFmtId="164" fontId="5" fillId="4" borderId="4" xfId="0" applyFont="1" applyFill="1" applyBorder="1" applyAlignment="1">
      <alignment horizontal="left" vertical="top" wrapText="1"/>
    </xf>
    <xf numFmtId="164" fontId="7" fillId="5" borderId="0" xfId="0" applyFont="1" applyFill="1" applyBorder="1" applyAlignment="1">
      <alignment horizontal="center" vertical="top" wrapText="1"/>
    </xf>
    <xf numFmtId="165" fontId="10" fillId="5" borderId="0" xfId="0" applyNumberFormat="1" applyFont="1" applyFill="1" applyBorder="1" applyAlignment="1">
      <alignment horizontal="center" vertical="top" wrapText="1"/>
    </xf>
    <xf numFmtId="167" fontId="9" fillId="4" borderId="3" xfId="15" applyNumberFormat="1" applyFont="1" applyFill="1" applyBorder="1" applyAlignment="1" applyProtection="1">
      <alignment horizontal="right" vertical="top" wrapText="1"/>
      <protection/>
    </xf>
    <xf numFmtId="167" fontId="9" fillId="4" borderId="2" xfId="15" applyNumberFormat="1" applyFont="1" applyFill="1" applyBorder="1" applyAlignment="1" applyProtection="1">
      <alignment horizontal="right" vertical="top" wrapText="1"/>
      <protection/>
    </xf>
    <xf numFmtId="164" fontId="7" fillId="4" borderId="0" xfId="0" applyFont="1" applyFill="1" applyBorder="1" applyAlignment="1">
      <alignment horizontal="center" vertical="top" wrapText="1"/>
    </xf>
    <xf numFmtId="165" fontId="10" fillId="4" borderId="0" xfId="0" applyNumberFormat="1" applyFont="1" applyFill="1" applyBorder="1" applyAlignment="1">
      <alignment horizontal="center" vertical="top" wrapText="1"/>
    </xf>
    <xf numFmtId="164" fontId="7" fillId="6" borderId="0" xfId="0" applyFont="1" applyFill="1" applyBorder="1" applyAlignment="1">
      <alignment horizontal="center" vertical="top" wrapText="1"/>
    </xf>
    <xf numFmtId="164" fontId="0" fillId="6" borderId="6" xfId="0" applyFill="1" applyBorder="1" applyAlignment="1">
      <alignment vertical="top" wrapText="1"/>
    </xf>
    <xf numFmtId="164" fontId="7" fillId="0" borderId="2" xfId="0" applyFont="1" applyFill="1" applyBorder="1" applyAlignment="1">
      <alignment horizontal="left" vertical="top" wrapText="1"/>
    </xf>
    <xf numFmtId="164" fontId="4" fillId="6" borderId="1" xfId="0" applyFont="1" applyFill="1" applyBorder="1" applyAlignment="1">
      <alignment horizontal="center" vertical="top" wrapText="1"/>
    </xf>
    <xf numFmtId="164" fontId="0" fillId="6" borderId="7" xfId="0" applyFill="1" applyBorder="1" applyAlignment="1">
      <alignment vertical="top" wrapText="1"/>
    </xf>
    <xf numFmtId="164" fontId="5" fillId="4" borderId="2" xfId="0" applyFont="1" applyFill="1" applyBorder="1" applyAlignment="1">
      <alignment horizontal="left" vertical="top" wrapText="1"/>
    </xf>
    <xf numFmtId="167" fontId="7" fillId="4" borderId="3" xfId="15" applyNumberFormat="1" applyFont="1" applyFill="1" applyBorder="1" applyAlignment="1" applyProtection="1">
      <alignment horizontal="right" vertical="top" wrapText="1"/>
      <protection/>
    </xf>
    <xf numFmtId="167" fontId="7" fillId="4" borderId="2" xfId="15" applyNumberFormat="1" applyFont="1" applyFill="1" applyBorder="1" applyAlignment="1" applyProtection="1">
      <alignment horizontal="right" vertical="top" wrapText="1"/>
      <protection/>
    </xf>
    <xf numFmtId="164" fontId="6" fillId="2" borderId="0" xfId="0" applyFont="1" applyFill="1" applyBorder="1" applyAlignment="1">
      <alignment horizontal="left" vertical="top" wrapText="1"/>
    </xf>
    <xf numFmtId="168" fontId="12" fillId="2" borderId="3" xfId="0" applyNumberFormat="1" applyFont="1" applyFill="1" applyBorder="1" applyAlignment="1">
      <alignment horizontal="left" vertical="top" wrapText="1"/>
    </xf>
    <xf numFmtId="168" fontId="8" fillId="2" borderId="2" xfId="0" applyNumberFormat="1" applyFont="1" applyFill="1" applyBorder="1" applyAlignment="1">
      <alignment horizontal="right" vertical="top" wrapText="1"/>
    </xf>
    <xf numFmtId="164" fontId="7" fillId="7" borderId="6" xfId="0" applyFont="1" applyFill="1" applyBorder="1" applyAlignment="1">
      <alignment horizontal="center" wrapText="1"/>
    </xf>
    <xf numFmtId="168" fontId="7" fillId="0" borderId="2" xfId="0" applyNumberFormat="1" applyFont="1" applyFill="1" applyBorder="1" applyAlignment="1">
      <alignment horizontal="left" vertical="top" wrapText="1"/>
    </xf>
    <xf numFmtId="168" fontId="9" fillId="0" borderId="3" xfId="0" applyNumberFormat="1" applyFont="1" applyFill="1" applyBorder="1" applyAlignment="1">
      <alignment horizontal="right" vertical="center" wrapText="1"/>
    </xf>
    <xf numFmtId="168" fontId="9" fillId="0" borderId="2" xfId="0" applyNumberFormat="1" applyFont="1" applyFill="1" applyBorder="1" applyAlignment="1">
      <alignment horizontal="right" vertical="center" wrapText="1"/>
    </xf>
    <xf numFmtId="164" fontId="0" fillId="7" borderId="0" xfId="0" applyFill="1" applyBorder="1" applyAlignment="1">
      <alignment horizontal="left" vertical="top" wrapText="1"/>
    </xf>
    <xf numFmtId="164" fontId="7" fillId="7" borderId="0" xfId="0" applyFont="1" applyFill="1" applyBorder="1" applyAlignment="1">
      <alignment horizontal="center" vertical="top" wrapText="1"/>
    </xf>
    <xf numFmtId="168" fontId="7" fillId="0" borderId="2" xfId="0" applyNumberFormat="1" applyFont="1" applyFill="1" applyBorder="1" applyAlignment="1">
      <alignment vertical="top" wrapText="1"/>
    </xf>
    <xf numFmtId="168" fontId="9" fillId="0" borderId="3" xfId="0" applyNumberFormat="1" applyFont="1" applyFill="1" applyBorder="1" applyAlignment="1">
      <alignment horizontal="right" vertical="top" wrapText="1"/>
    </xf>
    <xf numFmtId="168" fontId="9" fillId="0" borderId="2" xfId="0" applyNumberFormat="1" applyFont="1" applyFill="1" applyBorder="1" applyAlignment="1">
      <alignment horizontal="right" vertical="top" wrapText="1"/>
    </xf>
    <xf numFmtId="168" fontId="7" fillId="0" borderId="3" xfId="0" applyNumberFormat="1" applyFont="1" applyFill="1" applyBorder="1" applyAlignment="1">
      <alignment horizontal="left" vertical="top" wrapText="1"/>
    </xf>
    <xf numFmtId="168" fontId="9" fillId="0" borderId="3" xfId="0" applyNumberFormat="1" applyFont="1" applyFill="1" applyBorder="1" applyAlignment="1">
      <alignment horizontal="right" vertical="top" wrapText="1"/>
    </xf>
    <xf numFmtId="168" fontId="9" fillId="0" borderId="2" xfId="0" applyNumberFormat="1" applyFont="1" applyFill="1" applyBorder="1" applyAlignment="1">
      <alignment horizontal="right" vertical="top" wrapText="1"/>
    </xf>
    <xf numFmtId="165" fontId="10" fillId="7" borderId="0" xfId="0" applyNumberFormat="1" applyFont="1" applyFill="1" applyBorder="1" applyAlignment="1">
      <alignment horizontal="center" vertical="top" wrapText="1"/>
    </xf>
    <xf numFmtId="168" fontId="5" fillId="4" borderId="3" xfId="0" applyNumberFormat="1" applyFont="1" applyFill="1" applyBorder="1" applyAlignment="1">
      <alignment horizontal="left" vertical="top" wrapText="1"/>
    </xf>
    <xf numFmtId="168" fontId="7" fillId="4" borderId="3" xfId="0" applyNumberFormat="1" applyFont="1" applyFill="1" applyBorder="1" applyAlignment="1">
      <alignment horizontal="right" vertical="top" wrapText="1"/>
    </xf>
    <xf numFmtId="168" fontId="7" fillId="4" borderId="2" xfId="0" applyNumberFormat="1" applyFont="1" applyFill="1" applyBorder="1" applyAlignment="1">
      <alignment horizontal="right" vertical="top" wrapText="1"/>
    </xf>
    <xf numFmtId="165" fontId="10" fillId="8" borderId="0" xfId="0" applyNumberFormat="1" applyFont="1" applyFill="1" applyBorder="1" applyAlignment="1">
      <alignment horizontal="center" vertical="top" wrapText="1"/>
    </xf>
    <xf numFmtId="168" fontId="9" fillId="4" borderId="3" xfId="0" applyNumberFormat="1" applyFont="1" applyFill="1" applyBorder="1" applyAlignment="1">
      <alignment horizontal="right" vertical="top" wrapText="1"/>
    </xf>
    <xf numFmtId="168" fontId="9" fillId="4" borderId="2" xfId="0" applyNumberFormat="1" applyFont="1" applyFill="1" applyBorder="1" applyAlignment="1">
      <alignment horizontal="right" vertical="top" wrapText="1"/>
    </xf>
    <xf numFmtId="164" fontId="7" fillId="9" borderId="0" xfId="0" applyFont="1" applyFill="1" applyBorder="1" applyAlignment="1">
      <alignment horizontal="center" vertical="top" wrapText="1"/>
    </xf>
    <xf numFmtId="164" fontId="7" fillId="9" borderId="0" xfId="0" applyFont="1" applyFill="1" applyBorder="1" applyAlignment="1">
      <alignment horizontal="center" vertical="center" wrapText="1"/>
    </xf>
    <xf numFmtId="165" fontId="10" fillId="9" borderId="0" xfId="0" applyNumberFormat="1" applyFont="1" applyFill="1" applyBorder="1" applyAlignment="1">
      <alignment horizontal="center" vertical="top" wrapText="1"/>
    </xf>
    <xf numFmtId="164" fontId="7" fillId="10" borderId="0" xfId="0" applyFont="1" applyFill="1" applyBorder="1" applyAlignment="1">
      <alignment horizontal="center" vertical="top" wrapText="1"/>
    </xf>
    <xf numFmtId="164" fontId="0" fillId="10" borderId="6" xfId="0" applyFill="1" applyBorder="1" applyAlignment="1">
      <alignment vertical="top" wrapText="1"/>
    </xf>
    <xf numFmtId="164" fontId="0" fillId="10" borderId="0" xfId="0" applyFont="1" applyFill="1" applyBorder="1" applyAlignment="1">
      <alignment horizontal="center" vertical="top" wrapText="1"/>
    </xf>
    <xf numFmtId="164" fontId="10" fillId="10" borderId="0" xfId="0" applyFont="1" applyFill="1" applyBorder="1" applyAlignment="1">
      <alignment horizontal="center" vertical="top" wrapText="1"/>
    </xf>
    <xf numFmtId="168" fontId="9" fillId="4" borderId="3" xfId="0" applyNumberFormat="1" applyFont="1" applyFill="1" applyBorder="1" applyAlignment="1">
      <alignment vertical="top" wrapText="1"/>
    </xf>
    <xf numFmtId="168" fontId="9" fillId="4" borderId="2" xfId="0" applyNumberFormat="1" applyFont="1" applyFill="1" applyBorder="1" applyAlignment="1">
      <alignment vertical="top" wrapText="1"/>
    </xf>
    <xf numFmtId="165" fontId="10" fillId="11" borderId="0" xfId="0" applyNumberFormat="1" applyFont="1" applyFill="1" applyBorder="1" applyAlignment="1">
      <alignment horizontal="center" vertical="top" wrapText="1"/>
    </xf>
    <xf numFmtId="164" fontId="6" fillId="2" borderId="7" xfId="0" applyFont="1" applyFill="1" applyBorder="1" applyAlignment="1">
      <alignment horizontal="center" vertical="top" wrapText="1"/>
    </xf>
    <xf numFmtId="164" fontId="12" fillId="2" borderId="3" xfId="0" applyFont="1" applyFill="1" applyBorder="1" applyAlignment="1">
      <alignment horizontal="left" vertical="top" wrapText="1"/>
    </xf>
    <xf numFmtId="168" fontId="4" fillId="2" borderId="3" xfId="0" applyNumberFormat="1" applyFont="1" applyFill="1" applyBorder="1" applyAlignment="1">
      <alignment horizontal="right" vertical="top" wrapText="1"/>
    </xf>
    <xf numFmtId="168" fontId="4" fillId="2" borderId="2" xfId="0" applyNumberFormat="1" applyFont="1" applyFill="1" applyBorder="1" applyAlignment="1">
      <alignment horizontal="right" vertical="top" wrapText="1"/>
    </xf>
    <xf numFmtId="168" fontId="0" fillId="0" borderId="0" xfId="0" applyNumberFormat="1" applyAlignment="1">
      <alignment/>
    </xf>
    <xf numFmtId="164" fontId="7" fillId="0" borderId="8" xfId="0" applyFont="1" applyFill="1" applyBorder="1" applyAlignment="1">
      <alignment horizontal="center" vertical="top" wrapText="1"/>
    </xf>
    <xf numFmtId="164" fontId="7" fillId="0" borderId="9" xfId="0" applyFont="1" applyFill="1" applyBorder="1" applyAlignment="1">
      <alignment horizontal="center" vertical="top" wrapText="1"/>
    </xf>
    <xf numFmtId="164" fontId="7" fillId="0" borderId="10" xfId="0" applyFont="1" applyFill="1" applyBorder="1" applyAlignment="1">
      <alignment horizontal="center" vertical="top" wrapText="1"/>
    </xf>
    <xf numFmtId="164" fontId="6" fillId="4" borderId="3" xfId="0" applyFont="1" applyFill="1" applyBorder="1" applyAlignment="1">
      <alignment horizontal="center" vertical="top" wrapText="1"/>
    </xf>
    <xf numFmtId="164" fontId="6" fillId="4" borderId="2" xfId="0" applyFont="1" applyFill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4" fontId="7" fillId="0" borderId="2" xfId="0" applyFont="1" applyFill="1" applyBorder="1" applyAlignment="1">
      <alignment horizontal="center" vertical="top" wrapText="1"/>
    </xf>
    <xf numFmtId="164" fontId="7" fillId="0" borderId="3" xfId="0" applyFont="1" applyFill="1" applyBorder="1" applyAlignment="1">
      <alignment vertical="top" wrapText="1"/>
    </xf>
    <xf numFmtId="165" fontId="9" fillId="0" borderId="3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top" wrapText="1"/>
    </xf>
    <xf numFmtId="165" fontId="9" fillId="0" borderId="3" xfId="0" applyNumberFormat="1" applyFont="1" applyFill="1" applyBorder="1" applyAlignment="1">
      <alignment horizontal="right" vertical="top" wrapText="1"/>
    </xf>
    <xf numFmtId="165" fontId="9" fillId="0" borderId="2" xfId="0" applyNumberFormat="1" applyFont="1" applyFill="1" applyBorder="1" applyAlignment="1">
      <alignment horizontal="right" vertical="top" wrapText="1"/>
    </xf>
    <xf numFmtId="164" fontId="6" fillId="4" borderId="2" xfId="0" applyFont="1" applyFill="1" applyBorder="1" applyAlignment="1">
      <alignment horizontal="center" vertical="top" wrapText="1"/>
    </xf>
    <xf numFmtId="166" fontId="5" fillId="4" borderId="3" xfId="15" applyFont="1" applyFill="1" applyBorder="1" applyAlignment="1" applyProtection="1">
      <alignment vertical="top" wrapText="1"/>
      <protection/>
    </xf>
    <xf numFmtId="166" fontId="9" fillId="4" borderId="3" xfId="15" applyFont="1" applyFill="1" applyBorder="1" applyAlignment="1" applyProtection="1">
      <alignment horizontal="center" vertical="top" wrapText="1"/>
      <protection/>
    </xf>
    <xf numFmtId="166" fontId="9" fillId="4" borderId="2" xfId="15" applyFont="1" applyFill="1" applyBorder="1" applyAlignment="1" applyProtection="1">
      <alignment horizontal="center" vertical="top" wrapText="1"/>
      <protection/>
    </xf>
    <xf numFmtId="164" fontId="5" fillId="4" borderId="3" xfId="0" applyFont="1" applyFill="1" applyBorder="1" applyAlignment="1">
      <alignment vertical="top" wrapText="1"/>
    </xf>
    <xf numFmtId="165" fontId="9" fillId="4" borderId="3" xfId="0" applyNumberFormat="1" applyFont="1" applyFill="1" applyBorder="1" applyAlignment="1">
      <alignment horizontal="center" vertical="top" wrapText="1"/>
    </xf>
    <xf numFmtId="165" fontId="9" fillId="4" borderId="2" xfId="0" applyNumberFormat="1" applyFont="1" applyFill="1" applyBorder="1" applyAlignment="1">
      <alignment horizontal="center" vertical="top" wrapText="1"/>
    </xf>
    <xf numFmtId="164" fontId="6" fillId="2" borderId="2" xfId="0" applyFont="1" applyFill="1" applyBorder="1" applyAlignment="1">
      <alignment horizontal="center" vertical="top" wrapText="1"/>
    </xf>
    <xf numFmtId="168" fontId="9" fillId="2" borderId="3" xfId="0" applyNumberFormat="1" applyFont="1" applyFill="1" applyBorder="1" applyAlignment="1">
      <alignment horizontal="right" vertical="top" wrapText="1"/>
    </xf>
    <xf numFmtId="168" fontId="9" fillId="2" borderId="2" xfId="0" applyNumberFormat="1" applyFont="1" applyFill="1" applyBorder="1" applyAlignment="1">
      <alignment horizontal="right" vertical="top" wrapText="1"/>
    </xf>
    <xf numFmtId="164" fontId="0" fillId="2" borderId="5" xfId="0" applyFill="1" applyBorder="1" applyAlignment="1">
      <alignment horizontal="left" vertical="top"/>
    </xf>
    <xf numFmtId="164" fontId="13" fillId="7" borderId="2" xfId="0" applyFont="1" applyFill="1" applyBorder="1" applyAlignment="1">
      <alignment horizontal="left" vertical="top" wrapText="1"/>
    </xf>
    <xf numFmtId="164" fontId="5" fillId="0" borderId="3" xfId="0" applyFont="1" applyFill="1" applyBorder="1" applyAlignment="1">
      <alignment horizontal="left" vertical="top" wrapText="1"/>
    </xf>
    <xf numFmtId="168" fontId="7" fillId="0" borderId="3" xfId="0" applyNumberFormat="1" applyFont="1" applyFill="1" applyBorder="1" applyAlignment="1">
      <alignment horizontal="right" vertical="top" wrapText="1"/>
    </xf>
    <xf numFmtId="164" fontId="0" fillId="2" borderId="2" xfId="0" applyFont="1" applyFill="1" applyBorder="1" applyAlignment="1">
      <alignment horizontal="center" vertical="top" wrapText="1"/>
    </xf>
    <xf numFmtId="164" fontId="12" fillId="2" borderId="2" xfId="0" applyFont="1" applyFill="1" applyBorder="1" applyAlignment="1">
      <alignment horizontal="left" vertical="top" wrapText="1"/>
    </xf>
    <xf numFmtId="168" fontId="4" fillId="2" borderId="4" xfId="0" applyNumberFormat="1" applyFont="1" applyFill="1" applyBorder="1" applyAlignment="1">
      <alignment horizontal="right" vertical="top" wrapText="1"/>
    </xf>
    <xf numFmtId="164" fontId="5" fillId="2" borderId="2" xfId="0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top" wrapText="1"/>
    </xf>
    <xf numFmtId="168" fontId="4" fillId="0" borderId="4" xfId="0" applyNumberFormat="1" applyFont="1" applyFill="1" applyBorder="1" applyAlignment="1">
      <alignment horizontal="right" vertical="top" wrapText="1"/>
    </xf>
    <xf numFmtId="168" fontId="4" fillId="0" borderId="2" xfId="0" applyNumberFormat="1" applyFont="1" applyFill="1" applyBorder="1" applyAlignment="1">
      <alignment horizontal="right" vertical="top" wrapText="1"/>
    </xf>
    <xf numFmtId="168" fontId="9" fillId="0" borderId="4" xfId="15" applyNumberFormat="1" applyFont="1" applyFill="1" applyBorder="1" applyAlignment="1" applyProtection="1">
      <alignment horizontal="right" vertical="top" wrapText="1"/>
      <protection/>
    </xf>
    <xf numFmtId="168" fontId="9" fillId="0" borderId="2" xfId="15" applyNumberFormat="1" applyFont="1" applyFill="1" applyBorder="1" applyAlignment="1" applyProtection="1">
      <alignment horizontal="right" vertical="top" wrapText="1"/>
      <protection/>
    </xf>
    <xf numFmtId="166" fontId="0" fillId="0" borderId="0" xfId="15" applyNumberFormat="1" applyFont="1" applyFill="1" applyBorder="1" applyAlignment="1" applyProtection="1">
      <alignment horizontal="left" vertical="top"/>
      <protection/>
    </xf>
    <xf numFmtId="164" fontId="14" fillId="0" borderId="0" xfId="0" applyFont="1" applyFill="1" applyBorder="1" applyAlignment="1">
      <alignment horizontal="left" vertical="top"/>
    </xf>
    <xf numFmtId="164" fontId="14" fillId="0" borderId="0" xfId="15" applyNumberFormat="1" applyFont="1" applyFill="1" applyBorder="1" applyAlignment="1" applyProtection="1">
      <alignment horizontal="center" vertical="top"/>
      <protection/>
    </xf>
    <xf numFmtId="166" fontId="14" fillId="0" borderId="0" xfId="15" applyNumberFormat="1" applyFont="1" applyFill="1" applyBorder="1" applyAlignment="1" applyProtection="1">
      <alignment horizontal="left" vertical="top"/>
      <protection/>
    </xf>
    <xf numFmtId="169" fontId="14" fillId="0" borderId="0" xfId="15" applyNumberFormat="1" applyFont="1" applyFill="1" applyBorder="1" applyAlignment="1" applyProtection="1">
      <alignment horizontal="left" vertical="top"/>
      <protection/>
    </xf>
    <xf numFmtId="169" fontId="0" fillId="0" borderId="0" xfId="0" applyNumberFormat="1" applyFill="1" applyBorder="1" applyAlignment="1">
      <alignment horizontal="left" vertical="top"/>
    </xf>
    <xf numFmtId="166" fontId="4" fillId="0" borderId="0" xfId="15" applyNumberFormat="1" applyFont="1" applyFill="1" applyBorder="1" applyAlignment="1" applyProtection="1">
      <alignment horizontal="left" vertical="top"/>
      <protection/>
    </xf>
    <xf numFmtId="169" fontId="4" fillId="0" borderId="0" xfId="15" applyNumberFormat="1" applyFont="1" applyFill="1" applyBorder="1" applyAlignment="1" applyProtection="1">
      <alignment horizontal="left" vertical="top"/>
      <protection/>
    </xf>
    <xf numFmtId="164" fontId="0" fillId="0" borderId="0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0"/>
  <sheetViews>
    <sheetView tabSelected="1" zoomScale="110" zoomScaleNormal="110" workbookViewId="0" topLeftCell="A97">
      <selection activeCell="W108" sqref="W108"/>
    </sheetView>
  </sheetViews>
  <sheetFormatPr defaultColWidth="9.33203125" defaultRowHeight="12.75"/>
  <cols>
    <col min="1" max="1" width="22.16015625" style="1" customWidth="1"/>
    <col min="2" max="2" width="0.1640625" style="1" customWidth="1"/>
    <col min="3" max="3" width="1.171875" style="1" customWidth="1"/>
    <col min="4" max="4" width="5.83203125" style="1" customWidth="1"/>
    <col min="5" max="5" width="10.5" style="1" customWidth="1"/>
    <col min="6" max="6" width="11.5" style="1" customWidth="1"/>
    <col min="7" max="7" width="4.66015625" style="1" customWidth="1"/>
    <col min="8" max="8" width="6.83203125" style="1" customWidth="1"/>
    <col min="9" max="9" width="10.5" style="1" customWidth="1"/>
    <col min="10" max="10" width="1.171875" style="1" customWidth="1"/>
    <col min="11" max="11" width="6.16015625" style="1" customWidth="1"/>
    <col min="12" max="12" width="5" style="1" customWidth="1"/>
    <col min="13" max="13" width="12.66015625" style="1" customWidth="1"/>
    <col min="14" max="14" width="3.33203125" style="1" customWidth="1"/>
    <col min="15" max="15" width="2.5" style="1" customWidth="1"/>
    <col min="16" max="16" width="12.66015625" style="1" customWidth="1"/>
    <col min="17" max="17" width="3.33203125" style="1" customWidth="1"/>
    <col min="18" max="18" width="2.5" style="1" customWidth="1"/>
  </cols>
  <sheetData>
    <row r="1" spans="1:18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</row>
    <row r="2" spans="1:18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>
        <v>2016</v>
      </c>
      <c r="N2" s="5"/>
      <c r="O2" s="5"/>
      <c r="P2" s="6">
        <v>2015</v>
      </c>
      <c r="Q2" s="6"/>
      <c r="R2" s="6"/>
    </row>
    <row r="3" spans="1:18" ht="13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9"/>
      <c r="R3" s="10"/>
    </row>
    <row r="4" spans="1:18" ht="15" customHeight="1">
      <c r="A4" s="11" t="s">
        <v>3</v>
      </c>
      <c r="B4" s="11"/>
      <c r="C4" s="12" t="s">
        <v>4</v>
      </c>
      <c r="D4" s="12"/>
      <c r="E4" s="12"/>
      <c r="F4" s="12"/>
      <c r="G4" s="12"/>
      <c r="H4" s="12"/>
      <c r="I4" s="12"/>
      <c r="J4" s="12"/>
      <c r="K4" s="12"/>
      <c r="L4" s="12"/>
      <c r="M4" s="13">
        <v>1170</v>
      </c>
      <c r="N4" s="13"/>
      <c r="O4" s="13"/>
      <c r="P4" s="14">
        <v>1057</v>
      </c>
      <c r="Q4" s="14"/>
      <c r="R4" s="14"/>
    </row>
    <row r="5" spans="1:18" ht="27.75" customHeight="1">
      <c r="A5" s="11"/>
      <c r="B5" s="11"/>
      <c r="C5" s="15" t="s">
        <v>5</v>
      </c>
      <c r="D5" s="15"/>
      <c r="E5" s="15"/>
      <c r="F5" s="15"/>
      <c r="G5" s="15"/>
      <c r="H5" s="15"/>
      <c r="I5" s="15"/>
      <c r="J5" s="15"/>
      <c r="K5" s="15"/>
      <c r="L5" s="15"/>
      <c r="M5" s="16">
        <f>M9+M12+M17+M21+M24</f>
        <v>4821</v>
      </c>
      <c r="N5" s="16"/>
      <c r="O5" s="16"/>
      <c r="P5" s="17">
        <f>P9+P12+P17+P21+P24</f>
        <v>1417</v>
      </c>
      <c r="Q5" s="17"/>
      <c r="R5" s="17"/>
    </row>
    <row r="6" spans="1:18" ht="15" customHeight="1">
      <c r="A6" s="18" t="s">
        <v>6</v>
      </c>
      <c r="B6" s="18"/>
      <c r="C6" s="19" t="s">
        <v>7</v>
      </c>
      <c r="D6" s="19"/>
      <c r="E6" s="19"/>
      <c r="F6" s="19"/>
      <c r="G6" s="19"/>
      <c r="H6" s="19"/>
      <c r="I6" s="19"/>
      <c r="J6" s="19"/>
      <c r="K6" s="19"/>
      <c r="L6" s="19"/>
      <c r="M6" s="20">
        <v>2036</v>
      </c>
      <c r="N6" s="20"/>
      <c r="O6" s="20"/>
      <c r="P6" s="21">
        <v>2033</v>
      </c>
      <c r="Q6" s="21"/>
      <c r="R6" s="21"/>
    </row>
    <row r="7" spans="1:18" ht="15" customHeight="1">
      <c r="A7" s="18" t="s">
        <v>8</v>
      </c>
      <c r="B7" s="18"/>
      <c r="C7" s="19" t="s">
        <v>9</v>
      </c>
      <c r="D7" s="19"/>
      <c r="E7" s="19"/>
      <c r="F7" s="19"/>
      <c r="G7" s="19"/>
      <c r="H7" s="19"/>
      <c r="I7" s="19"/>
      <c r="J7" s="19"/>
      <c r="K7" s="19"/>
      <c r="L7" s="19"/>
      <c r="M7" s="20">
        <v>2248</v>
      </c>
      <c r="N7" s="20"/>
      <c r="O7" s="20"/>
      <c r="P7" s="21">
        <v>2518</v>
      </c>
      <c r="Q7" s="21"/>
      <c r="R7" s="21"/>
    </row>
    <row r="8" spans="1:18" ht="15" customHeight="1">
      <c r="A8" s="18" t="s">
        <v>10</v>
      </c>
      <c r="B8" s="18"/>
      <c r="C8" s="19" t="s">
        <v>11</v>
      </c>
      <c r="D8" s="19"/>
      <c r="E8" s="19"/>
      <c r="F8" s="19"/>
      <c r="G8" s="19"/>
      <c r="H8" s="19"/>
      <c r="I8" s="19"/>
      <c r="J8" s="19"/>
      <c r="K8" s="19"/>
      <c r="L8" s="19"/>
      <c r="M8" s="20">
        <v>82</v>
      </c>
      <c r="N8" s="20"/>
      <c r="O8" s="20"/>
      <c r="P8" s="21">
        <v>135</v>
      </c>
      <c r="Q8" s="21"/>
      <c r="R8" s="21"/>
    </row>
    <row r="9" spans="1:18" ht="18" customHeight="1">
      <c r="A9" s="22">
        <v>1</v>
      </c>
      <c r="B9" s="22"/>
      <c r="C9" s="23" t="s">
        <v>12</v>
      </c>
      <c r="D9" s="23"/>
      <c r="E9" s="23"/>
      <c r="F9" s="23"/>
      <c r="G9" s="23"/>
      <c r="H9" s="23"/>
      <c r="I9" s="23"/>
      <c r="J9" s="23"/>
      <c r="K9" s="23"/>
      <c r="L9" s="23"/>
      <c r="M9" s="24">
        <f>M6+M7+M8</f>
        <v>4366</v>
      </c>
      <c r="N9" s="24"/>
      <c r="O9" s="24"/>
      <c r="P9" s="25">
        <f>P6+P7+P8</f>
        <v>4686</v>
      </c>
      <c r="Q9" s="25"/>
      <c r="R9" s="25"/>
    </row>
    <row r="10" spans="1:18" ht="13.5" customHeight="1">
      <c r="A10" s="18" t="s">
        <v>13</v>
      </c>
      <c r="B10" s="26"/>
      <c r="C10" s="12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27">
        <v>-4338</v>
      </c>
      <c r="N10" s="27"/>
      <c r="O10" s="27"/>
      <c r="P10" s="28">
        <v>-4320</v>
      </c>
      <c r="Q10" s="28"/>
      <c r="R10" s="28"/>
    </row>
    <row r="11" spans="1:18" ht="15" customHeight="1">
      <c r="A11" s="29" t="s">
        <v>15</v>
      </c>
      <c r="B11" s="26"/>
      <c r="C11" s="30" t="s">
        <v>16</v>
      </c>
      <c r="D11" s="30"/>
      <c r="E11" s="30"/>
      <c r="F11" s="30"/>
      <c r="G11" s="30"/>
      <c r="H11" s="30"/>
      <c r="I11" s="30"/>
      <c r="J11" s="30"/>
      <c r="K11" s="30"/>
      <c r="L11" s="30"/>
      <c r="M11" s="31">
        <v>0</v>
      </c>
      <c r="N11" s="31"/>
      <c r="O11" s="31"/>
      <c r="P11" s="32">
        <v>0</v>
      </c>
      <c r="Q11" s="32"/>
      <c r="R11" s="32"/>
    </row>
    <row r="12" spans="1:18" ht="18" customHeight="1">
      <c r="A12" s="33">
        <v>2</v>
      </c>
      <c r="B12" s="26"/>
      <c r="C12" s="34" t="s">
        <v>17</v>
      </c>
      <c r="D12" s="34"/>
      <c r="E12" s="34"/>
      <c r="F12" s="34"/>
      <c r="G12" s="34"/>
      <c r="H12" s="34"/>
      <c r="I12" s="34"/>
      <c r="J12" s="34"/>
      <c r="K12" s="34"/>
      <c r="L12" s="34"/>
      <c r="M12" s="24">
        <f>M10+M11</f>
        <v>-4338</v>
      </c>
      <c r="N12" s="24"/>
      <c r="O12" s="24"/>
      <c r="P12" s="25">
        <f>P10+P11</f>
        <v>-4320</v>
      </c>
      <c r="Q12" s="25"/>
      <c r="R12" s="25"/>
    </row>
    <row r="13" spans="1:18" ht="13.5" customHeight="1">
      <c r="A13" s="35" t="s">
        <v>18</v>
      </c>
      <c r="B13" s="35"/>
      <c r="C13" s="19" t="s">
        <v>19</v>
      </c>
      <c r="D13" s="19"/>
      <c r="E13" s="19"/>
      <c r="F13" s="19"/>
      <c r="G13" s="19"/>
      <c r="H13" s="19"/>
      <c r="I13" s="19"/>
      <c r="J13" s="19"/>
      <c r="K13" s="19"/>
      <c r="L13" s="19"/>
      <c r="M13" s="20">
        <v>0</v>
      </c>
      <c r="N13" s="20"/>
      <c r="O13" s="20"/>
      <c r="P13" s="21">
        <v>0</v>
      </c>
      <c r="Q13" s="21"/>
      <c r="R13" s="21"/>
    </row>
    <row r="14" spans="1:18" ht="13.5" customHeight="1">
      <c r="A14" s="35" t="s">
        <v>20</v>
      </c>
      <c r="B14" s="35"/>
      <c r="C14" s="19" t="s">
        <v>21</v>
      </c>
      <c r="D14" s="19"/>
      <c r="E14" s="19"/>
      <c r="F14" s="19"/>
      <c r="G14" s="19"/>
      <c r="H14" s="19"/>
      <c r="I14" s="19"/>
      <c r="J14" s="19"/>
      <c r="K14" s="19"/>
      <c r="L14" s="19"/>
      <c r="M14" s="20">
        <v>0</v>
      </c>
      <c r="N14" s="20"/>
      <c r="O14" s="20"/>
      <c r="P14" s="21">
        <v>0</v>
      </c>
      <c r="Q14" s="21"/>
      <c r="R14" s="21"/>
    </row>
    <row r="15" spans="1:18" ht="13.5" customHeight="1">
      <c r="A15" s="35" t="s">
        <v>22</v>
      </c>
      <c r="B15" s="35"/>
      <c r="C15" s="19" t="s">
        <v>23</v>
      </c>
      <c r="D15" s="19"/>
      <c r="E15" s="19"/>
      <c r="F15" s="19"/>
      <c r="G15" s="19"/>
      <c r="H15" s="19"/>
      <c r="I15" s="19"/>
      <c r="J15" s="19"/>
      <c r="K15" s="19"/>
      <c r="L15" s="19"/>
      <c r="M15" s="20">
        <v>0</v>
      </c>
      <c r="N15" s="20"/>
      <c r="O15" s="20"/>
      <c r="P15" s="21">
        <v>0</v>
      </c>
      <c r="Q15" s="21"/>
      <c r="R15" s="21"/>
    </row>
    <row r="16" spans="1:18" ht="15" customHeight="1">
      <c r="A16" s="35" t="s">
        <v>24</v>
      </c>
      <c r="B16" s="35"/>
      <c r="C16" s="19" t="s">
        <v>25</v>
      </c>
      <c r="D16" s="19"/>
      <c r="E16" s="19"/>
      <c r="F16" s="19"/>
      <c r="G16" s="19"/>
      <c r="H16" s="19"/>
      <c r="I16" s="19"/>
      <c r="J16" s="19"/>
      <c r="K16" s="19"/>
      <c r="L16" s="19"/>
      <c r="M16" s="20">
        <v>0</v>
      </c>
      <c r="N16" s="20"/>
      <c r="O16" s="20"/>
      <c r="P16" s="21">
        <v>0</v>
      </c>
      <c r="Q16" s="21"/>
      <c r="R16" s="21"/>
    </row>
    <row r="17" spans="1:18" ht="18" customHeight="1">
      <c r="A17" s="36">
        <v>3</v>
      </c>
      <c r="B17" s="36"/>
      <c r="C17" s="23" t="s">
        <v>26</v>
      </c>
      <c r="D17" s="23"/>
      <c r="E17" s="23"/>
      <c r="F17" s="23"/>
      <c r="G17" s="23"/>
      <c r="H17" s="23"/>
      <c r="I17" s="23"/>
      <c r="J17" s="23"/>
      <c r="K17" s="23"/>
      <c r="L17" s="23"/>
      <c r="M17" s="37">
        <f>M13+M14+M15+M16</f>
        <v>0</v>
      </c>
      <c r="N17" s="37"/>
      <c r="O17" s="37"/>
      <c r="P17" s="38">
        <f>P13+P14+P15+P16</f>
        <v>0</v>
      </c>
      <c r="Q17" s="38"/>
      <c r="R17" s="38"/>
    </row>
    <row r="18" spans="1:18" ht="13.5" customHeight="1">
      <c r="A18" s="39" t="s">
        <v>27</v>
      </c>
      <c r="B18" s="39"/>
      <c r="C18" s="19" t="s">
        <v>28</v>
      </c>
      <c r="D18" s="19"/>
      <c r="E18" s="19"/>
      <c r="F18" s="19"/>
      <c r="G18" s="19"/>
      <c r="H18" s="19"/>
      <c r="I18" s="19"/>
      <c r="J18" s="19"/>
      <c r="K18" s="19"/>
      <c r="L18" s="19"/>
      <c r="M18" s="20">
        <v>0</v>
      </c>
      <c r="N18" s="20"/>
      <c r="O18" s="20"/>
      <c r="P18" s="21">
        <v>0</v>
      </c>
      <c r="Q18" s="21"/>
      <c r="R18" s="21"/>
    </row>
    <row r="19" spans="1:18" ht="13.5" customHeight="1">
      <c r="A19" s="39" t="s">
        <v>29</v>
      </c>
      <c r="B19" s="39"/>
      <c r="C19" s="19" t="s">
        <v>30</v>
      </c>
      <c r="D19" s="19"/>
      <c r="E19" s="19"/>
      <c r="F19" s="19"/>
      <c r="G19" s="19"/>
      <c r="H19" s="19"/>
      <c r="I19" s="19"/>
      <c r="J19" s="19"/>
      <c r="K19" s="19"/>
      <c r="L19" s="19"/>
      <c r="M19" s="20">
        <v>0</v>
      </c>
      <c r="N19" s="20"/>
      <c r="O19" s="20"/>
      <c r="P19" s="21">
        <v>0</v>
      </c>
      <c r="Q19" s="21"/>
      <c r="R19" s="21"/>
    </row>
    <row r="20" spans="1:18" ht="13.5" customHeight="1">
      <c r="A20" s="39" t="s">
        <v>31</v>
      </c>
      <c r="B20" s="39"/>
      <c r="C20" s="19" t="s">
        <v>32</v>
      </c>
      <c r="D20" s="19"/>
      <c r="E20" s="19"/>
      <c r="F20" s="19"/>
      <c r="G20" s="19"/>
      <c r="H20" s="19"/>
      <c r="I20" s="19"/>
      <c r="J20" s="19"/>
      <c r="K20" s="19"/>
      <c r="L20" s="19"/>
      <c r="M20" s="20">
        <v>0</v>
      </c>
      <c r="N20" s="20"/>
      <c r="O20" s="20"/>
      <c r="P20" s="21">
        <v>0</v>
      </c>
      <c r="Q20" s="21"/>
      <c r="R20" s="21"/>
    </row>
    <row r="21" spans="1:18" ht="18" customHeight="1">
      <c r="A21" s="40">
        <v>4</v>
      </c>
      <c r="B21" s="40"/>
      <c r="C21" s="23" t="s">
        <v>33</v>
      </c>
      <c r="D21" s="23"/>
      <c r="E21" s="23"/>
      <c r="F21" s="23"/>
      <c r="G21" s="23"/>
      <c r="H21" s="23"/>
      <c r="I21" s="23"/>
      <c r="J21" s="23"/>
      <c r="K21" s="23"/>
      <c r="L21" s="23"/>
      <c r="M21" s="37">
        <f>M18+M19+M20</f>
        <v>0</v>
      </c>
      <c r="N21" s="37"/>
      <c r="O21" s="37"/>
      <c r="P21" s="38">
        <f>P18+P19+P20</f>
        <v>0</v>
      </c>
      <c r="Q21" s="38"/>
      <c r="R21" s="38"/>
    </row>
    <row r="22" spans="1:18" ht="13.5" customHeight="1">
      <c r="A22" s="41" t="s">
        <v>34</v>
      </c>
      <c r="B22" s="42"/>
      <c r="C22" s="43" t="s">
        <v>35</v>
      </c>
      <c r="D22" s="43" t="s">
        <v>35</v>
      </c>
      <c r="E22" s="43" t="s">
        <v>35</v>
      </c>
      <c r="F22" s="43" t="s">
        <v>35</v>
      </c>
      <c r="G22" s="43" t="s">
        <v>35</v>
      </c>
      <c r="H22" s="43" t="s">
        <v>35</v>
      </c>
      <c r="I22" s="43" t="s">
        <v>35</v>
      </c>
      <c r="J22" s="43" t="s">
        <v>35</v>
      </c>
      <c r="K22" s="43" t="s">
        <v>35</v>
      </c>
      <c r="L22" s="43" t="s">
        <v>35</v>
      </c>
      <c r="M22" s="20">
        <v>5504</v>
      </c>
      <c r="N22" s="20"/>
      <c r="O22" s="20"/>
      <c r="P22" s="21">
        <v>2805</v>
      </c>
      <c r="Q22" s="21"/>
      <c r="R22" s="21"/>
    </row>
    <row r="23" spans="1:18" ht="13.5" customHeight="1">
      <c r="A23" s="41" t="s">
        <v>36</v>
      </c>
      <c r="B23" s="42"/>
      <c r="C23" s="43" t="s">
        <v>37</v>
      </c>
      <c r="D23" s="43" t="s">
        <v>37</v>
      </c>
      <c r="E23" s="43" t="s">
        <v>37</v>
      </c>
      <c r="F23" s="43" t="s">
        <v>37</v>
      </c>
      <c r="G23" s="43" t="s">
        <v>37</v>
      </c>
      <c r="H23" s="43" t="s">
        <v>37</v>
      </c>
      <c r="I23" s="43" t="s">
        <v>37</v>
      </c>
      <c r="J23" s="43" t="s">
        <v>37</v>
      </c>
      <c r="K23" s="43" t="s">
        <v>37</v>
      </c>
      <c r="L23" s="43" t="s">
        <v>37</v>
      </c>
      <c r="M23" s="27">
        <v>-711</v>
      </c>
      <c r="N23" s="27"/>
      <c r="O23" s="27"/>
      <c r="P23" s="28">
        <v>-1754</v>
      </c>
      <c r="Q23" s="28"/>
      <c r="R23" s="28"/>
    </row>
    <row r="24" spans="1:18" ht="15.75" customHeight="1">
      <c r="A24" s="44">
        <v>5</v>
      </c>
      <c r="B24" s="45"/>
      <c r="C24" s="46" t="s">
        <v>38</v>
      </c>
      <c r="D24" s="46" t="s">
        <v>38</v>
      </c>
      <c r="E24" s="46" t="s">
        <v>38</v>
      </c>
      <c r="F24" s="46" t="s">
        <v>38</v>
      </c>
      <c r="G24" s="46" t="s">
        <v>38</v>
      </c>
      <c r="H24" s="46" t="s">
        <v>38</v>
      </c>
      <c r="I24" s="46" t="s">
        <v>38</v>
      </c>
      <c r="J24" s="46" t="s">
        <v>38</v>
      </c>
      <c r="K24" s="46" t="s">
        <v>38</v>
      </c>
      <c r="L24" s="46" t="s">
        <v>38</v>
      </c>
      <c r="M24" s="47">
        <f>M22+M23</f>
        <v>4793</v>
      </c>
      <c r="N24" s="47"/>
      <c r="O24" s="47"/>
      <c r="P24" s="48">
        <f>P22+P23</f>
        <v>1051</v>
      </c>
      <c r="Q24" s="48"/>
      <c r="R24" s="48"/>
    </row>
    <row r="25" spans="1:18" ht="15" customHeight="1">
      <c r="A25" s="49" t="s">
        <v>39</v>
      </c>
      <c r="B25" s="49"/>
      <c r="C25" s="50" t="s">
        <v>40</v>
      </c>
      <c r="D25" s="50"/>
      <c r="E25" s="50"/>
      <c r="F25" s="50"/>
      <c r="G25" s="50"/>
      <c r="H25" s="50"/>
      <c r="I25" s="50"/>
      <c r="J25" s="50"/>
      <c r="K25" s="50"/>
      <c r="L25" s="50"/>
      <c r="M25" s="51">
        <f>M36+M37+M51+M54+M55</f>
        <v>-6883</v>
      </c>
      <c r="N25" s="51"/>
      <c r="O25" s="51"/>
      <c r="P25" s="51">
        <f>P36+P37+P51+P54+P55</f>
        <v>-7598</v>
      </c>
      <c r="Q25" s="51"/>
      <c r="R25" s="51"/>
    </row>
    <row r="26" spans="1:18" ht="15.75" customHeight="1">
      <c r="A26" s="52" t="s">
        <v>41</v>
      </c>
      <c r="B26" s="52"/>
      <c r="C26" s="53" t="s">
        <v>42</v>
      </c>
      <c r="D26" s="53"/>
      <c r="E26" s="53"/>
      <c r="F26" s="53"/>
      <c r="G26" s="53"/>
      <c r="H26" s="53"/>
      <c r="I26" s="53"/>
      <c r="J26" s="53"/>
      <c r="K26" s="53"/>
      <c r="L26" s="53"/>
      <c r="M26" s="54">
        <v>425</v>
      </c>
      <c r="N26" s="54"/>
      <c r="O26" s="54"/>
      <c r="P26" s="55">
        <v>0</v>
      </c>
      <c r="Q26" s="55"/>
      <c r="R26" s="55"/>
    </row>
    <row r="27" spans="1:18" ht="13.5" customHeight="1">
      <c r="A27" s="52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54"/>
      <c r="O27" s="54"/>
      <c r="P27" s="55"/>
      <c r="Q27" s="55"/>
      <c r="R27" s="55"/>
    </row>
    <row r="28" spans="1:18" ht="16.5" customHeight="1">
      <c r="A28" s="56"/>
      <c r="B28" s="5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54"/>
      <c r="O28" s="54"/>
      <c r="P28" s="55"/>
      <c r="Q28" s="55"/>
      <c r="R28" s="55"/>
    </row>
    <row r="29" spans="1:18" ht="15" customHeight="1">
      <c r="A29" s="57" t="s">
        <v>43</v>
      </c>
      <c r="B29" s="57"/>
      <c r="C29" s="58" t="s">
        <v>44</v>
      </c>
      <c r="D29" s="58"/>
      <c r="E29" s="58"/>
      <c r="F29" s="58"/>
      <c r="G29" s="58"/>
      <c r="H29" s="58"/>
      <c r="I29" s="58"/>
      <c r="J29" s="58"/>
      <c r="K29" s="58"/>
      <c r="L29" s="58"/>
      <c r="M29" s="59">
        <v>-459</v>
      </c>
      <c r="N29" s="59"/>
      <c r="O29" s="59"/>
      <c r="P29" s="60">
        <v>100</v>
      </c>
      <c r="Q29" s="60"/>
      <c r="R29" s="60"/>
    </row>
    <row r="30" spans="1:18" ht="30" customHeight="1">
      <c r="A30" s="57" t="s">
        <v>45</v>
      </c>
      <c r="B30" s="57"/>
      <c r="C30" s="61" t="s">
        <v>46</v>
      </c>
      <c r="D30" s="61"/>
      <c r="E30" s="61"/>
      <c r="F30" s="61"/>
      <c r="G30" s="61"/>
      <c r="H30" s="61"/>
      <c r="I30" s="61"/>
      <c r="J30" s="61"/>
      <c r="K30" s="61"/>
      <c r="L30" s="61"/>
      <c r="M30" s="59">
        <v>92</v>
      </c>
      <c r="N30" s="59"/>
      <c r="O30" s="59"/>
      <c r="P30" s="60">
        <v>93</v>
      </c>
      <c r="Q30" s="60"/>
      <c r="R30" s="60"/>
    </row>
    <row r="31" spans="1:18" ht="15" customHeight="1">
      <c r="A31" s="57" t="s">
        <v>47</v>
      </c>
      <c r="B31" s="57"/>
      <c r="C31" s="61" t="s">
        <v>48</v>
      </c>
      <c r="D31" s="61"/>
      <c r="E31" s="61"/>
      <c r="F31" s="61"/>
      <c r="G31" s="61"/>
      <c r="H31" s="61"/>
      <c r="I31" s="61"/>
      <c r="J31" s="61"/>
      <c r="K31" s="61"/>
      <c r="L31" s="61"/>
      <c r="M31" s="59">
        <v>0</v>
      </c>
      <c r="N31" s="59"/>
      <c r="O31" s="59"/>
      <c r="P31" s="60">
        <v>0</v>
      </c>
      <c r="Q31" s="60"/>
      <c r="R31" s="60"/>
    </row>
    <row r="32" spans="1:18" ht="15" customHeight="1">
      <c r="A32" s="57" t="s">
        <v>49</v>
      </c>
      <c r="B32" s="57"/>
      <c r="C32" s="61" t="s">
        <v>50</v>
      </c>
      <c r="D32" s="61"/>
      <c r="E32" s="61"/>
      <c r="F32" s="61"/>
      <c r="G32" s="61"/>
      <c r="H32" s="61"/>
      <c r="I32" s="61"/>
      <c r="J32" s="61"/>
      <c r="K32" s="61"/>
      <c r="L32" s="61"/>
      <c r="M32" s="62">
        <v>-4891</v>
      </c>
      <c r="N32" s="62"/>
      <c r="O32" s="62"/>
      <c r="P32" s="63">
        <v>-6841</v>
      </c>
      <c r="Q32" s="63"/>
      <c r="R32" s="63"/>
    </row>
    <row r="33" spans="1:18" ht="15" customHeight="1">
      <c r="A33" s="57" t="s">
        <v>51</v>
      </c>
      <c r="B33" s="57"/>
      <c r="C33" s="61" t="s">
        <v>52</v>
      </c>
      <c r="D33" s="61"/>
      <c r="E33" s="61"/>
      <c r="F33" s="61"/>
      <c r="G33" s="61"/>
      <c r="H33" s="61"/>
      <c r="I33" s="61"/>
      <c r="J33" s="61"/>
      <c r="K33" s="61"/>
      <c r="L33" s="61"/>
      <c r="M33" s="59">
        <v>-1224</v>
      </c>
      <c r="N33" s="59"/>
      <c r="O33" s="59"/>
      <c r="P33" s="60">
        <v>4022</v>
      </c>
      <c r="Q33" s="60"/>
      <c r="R33" s="60"/>
    </row>
    <row r="34" spans="1:18" ht="28.5" customHeight="1">
      <c r="A34" s="57" t="s">
        <v>53</v>
      </c>
      <c r="B34" s="57"/>
      <c r="C34" s="61" t="s">
        <v>54</v>
      </c>
      <c r="D34" s="61"/>
      <c r="E34" s="61"/>
      <c r="F34" s="61"/>
      <c r="G34" s="61"/>
      <c r="H34" s="61"/>
      <c r="I34" s="61"/>
      <c r="J34" s="61"/>
      <c r="K34" s="61"/>
      <c r="L34" s="61"/>
      <c r="M34" s="59">
        <v>-55</v>
      </c>
      <c r="N34" s="59"/>
      <c r="O34" s="59"/>
      <c r="P34" s="60">
        <v>-101</v>
      </c>
      <c r="Q34" s="60"/>
      <c r="R34" s="60"/>
    </row>
    <row r="35" spans="1:18" ht="13.5" customHeight="1">
      <c r="A35" s="57" t="s">
        <v>55</v>
      </c>
      <c r="B35" s="57"/>
      <c r="C35" s="61" t="s">
        <v>56</v>
      </c>
      <c r="D35" s="61"/>
      <c r="E35" s="61"/>
      <c r="F35" s="61"/>
      <c r="G35" s="61"/>
      <c r="H35" s="61"/>
      <c r="I35" s="61"/>
      <c r="J35" s="61"/>
      <c r="K35" s="61"/>
      <c r="L35" s="61"/>
      <c r="M35" s="59">
        <v>-14480</v>
      </c>
      <c r="N35" s="59"/>
      <c r="O35" s="59"/>
      <c r="P35" s="60">
        <v>10277</v>
      </c>
      <c r="Q35" s="60"/>
      <c r="R35" s="60"/>
    </row>
    <row r="36" spans="1:18" ht="27.75" customHeight="1">
      <c r="A36" s="64">
        <v>6</v>
      </c>
      <c r="B36" s="64"/>
      <c r="C36" s="65" t="s">
        <v>57</v>
      </c>
      <c r="D36" s="65"/>
      <c r="E36" s="65"/>
      <c r="F36" s="65"/>
      <c r="G36" s="65"/>
      <c r="H36" s="65"/>
      <c r="I36" s="65"/>
      <c r="J36" s="65"/>
      <c r="K36" s="65"/>
      <c r="L36" s="65"/>
      <c r="M36" s="66">
        <f>SUM(M26:M35)</f>
        <v>-20592</v>
      </c>
      <c r="N36" s="66"/>
      <c r="O36" s="66"/>
      <c r="P36" s="67">
        <f>SUM(P26:P35)</f>
        <v>7550</v>
      </c>
      <c r="Q36" s="67"/>
      <c r="R36" s="67"/>
    </row>
    <row r="37" spans="1:18" ht="27.75" customHeight="1">
      <c r="A37" s="68">
        <v>7</v>
      </c>
      <c r="B37" s="68"/>
      <c r="C37" s="65" t="s">
        <v>58</v>
      </c>
      <c r="D37" s="65"/>
      <c r="E37" s="65"/>
      <c r="F37" s="65"/>
      <c r="G37" s="65"/>
      <c r="H37" s="65"/>
      <c r="I37" s="65"/>
      <c r="J37" s="65"/>
      <c r="K37" s="65"/>
      <c r="L37" s="65"/>
      <c r="M37" s="69">
        <v>20</v>
      </c>
      <c r="N37" s="69"/>
      <c r="O37" s="69"/>
      <c r="P37" s="70">
        <v>-3</v>
      </c>
      <c r="Q37" s="70"/>
      <c r="R37" s="70"/>
    </row>
    <row r="38" spans="1:18" ht="28.5" customHeight="1">
      <c r="A38" s="71" t="s">
        <v>59</v>
      </c>
      <c r="B38" s="71"/>
      <c r="C38" s="19" t="s">
        <v>60</v>
      </c>
      <c r="D38" s="19"/>
      <c r="E38" s="19"/>
      <c r="F38" s="19"/>
      <c r="G38" s="19"/>
      <c r="H38" s="19"/>
      <c r="I38" s="19"/>
      <c r="J38" s="19"/>
      <c r="K38" s="19"/>
      <c r="L38" s="19"/>
      <c r="M38" s="59">
        <v>0</v>
      </c>
      <c r="N38" s="59"/>
      <c r="O38" s="59"/>
      <c r="P38" s="60">
        <v>0</v>
      </c>
      <c r="Q38" s="60"/>
      <c r="R38" s="60"/>
    </row>
    <row r="39" spans="1:18" ht="28.5" customHeight="1">
      <c r="A39" s="71" t="s">
        <v>61</v>
      </c>
      <c r="B39" s="71"/>
      <c r="C39" s="19" t="s">
        <v>62</v>
      </c>
      <c r="D39" s="19"/>
      <c r="E39" s="19"/>
      <c r="F39" s="19"/>
      <c r="G39" s="19"/>
      <c r="H39" s="19"/>
      <c r="I39" s="19"/>
      <c r="J39" s="19"/>
      <c r="K39" s="19"/>
      <c r="L39" s="19"/>
      <c r="M39" s="59">
        <v>0</v>
      </c>
      <c r="N39" s="59"/>
      <c r="O39" s="59"/>
      <c r="P39" s="60">
        <v>0</v>
      </c>
      <c r="Q39" s="60"/>
      <c r="R39" s="60"/>
    </row>
    <row r="40" spans="1:18" ht="28.5" customHeight="1">
      <c r="A40" s="71" t="s">
        <v>63</v>
      </c>
      <c r="B40" s="71"/>
      <c r="C40" s="19" t="s">
        <v>64</v>
      </c>
      <c r="D40" s="19"/>
      <c r="E40" s="19"/>
      <c r="F40" s="19"/>
      <c r="G40" s="19"/>
      <c r="H40" s="19"/>
      <c r="I40" s="19"/>
      <c r="J40" s="19"/>
      <c r="K40" s="19"/>
      <c r="L40" s="19"/>
      <c r="M40" s="59">
        <v>0</v>
      </c>
      <c r="N40" s="59"/>
      <c r="O40" s="59"/>
      <c r="P40" s="60">
        <v>0</v>
      </c>
      <c r="Q40" s="60"/>
      <c r="R40" s="60"/>
    </row>
    <row r="41" spans="1:18" ht="43.5" customHeight="1">
      <c r="A41" s="72" t="s">
        <v>65</v>
      </c>
      <c r="B41" s="72"/>
      <c r="C41" s="19" t="s">
        <v>66</v>
      </c>
      <c r="D41" s="19"/>
      <c r="E41" s="19"/>
      <c r="F41" s="19"/>
      <c r="G41" s="19"/>
      <c r="H41" s="19"/>
      <c r="I41" s="19"/>
      <c r="J41" s="19"/>
      <c r="K41" s="19"/>
      <c r="L41" s="19"/>
      <c r="M41" s="54">
        <v>0</v>
      </c>
      <c r="N41" s="54"/>
      <c r="O41" s="54"/>
      <c r="P41" s="55">
        <v>0</v>
      </c>
      <c r="Q41" s="55"/>
      <c r="R41" s="55"/>
    </row>
    <row r="42" spans="1:18" ht="43.5" customHeight="1">
      <c r="A42" s="72" t="s">
        <v>67</v>
      </c>
      <c r="B42" s="72"/>
      <c r="C42" s="19" t="s">
        <v>68</v>
      </c>
      <c r="D42" s="19"/>
      <c r="E42" s="19"/>
      <c r="F42" s="19"/>
      <c r="G42" s="19"/>
      <c r="H42" s="19"/>
      <c r="I42" s="19"/>
      <c r="J42" s="19"/>
      <c r="K42" s="19"/>
      <c r="L42" s="19"/>
      <c r="M42" s="54">
        <v>0</v>
      </c>
      <c r="N42" s="54"/>
      <c r="O42" s="54"/>
      <c r="P42" s="55">
        <v>0</v>
      </c>
      <c r="Q42" s="55"/>
      <c r="R42" s="55"/>
    </row>
    <row r="43" spans="1:18" ht="28.5" customHeight="1">
      <c r="A43" s="71" t="s">
        <v>69</v>
      </c>
      <c r="B43" s="71"/>
      <c r="C43" s="19" t="s">
        <v>70</v>
      </c>
      <c r="D43" s="19"/>
      <c r="E43" s="19"/>
      <c r="F43" s="19"/>
      <c r="G43" s="19"/>
      <c r="H43" s="19"/>
      <c r="I43" s="19"/>
      <c r="J43" s="19"/>
      <c r="K43" s="19"/>
      <c r="L43" s="19"/>
      <c r="M43" s="59">
        <v>0</v>
      </c>
      <c r="N43" s="59"/>
      <c r="O43" s="59"/>
      <c r="P43" s="60">
        <v>0</v>
      </c>
      <c r="Q43" s="60"/>
      <c r="R43" s="60"/>
    </row>
    <row r="44" spans="1:18" ht="28.5" customHeight="1">
      <c r="A44" s="71" t="s">
        <v>71</v>
      </c>
      <c r="B44" s="71"/>
      <c r="C44" s="19" t="s">
        <v>72</v>
      </c>
      <c r="D44" s="19"/>
      <c r="E44" s="19"/>
      <c r="F44" s="19"/>
      <c r="G44" s="19"/>
      <c r="H44" s="19"/>
      <c r="I44" s="19"/>
      <c r="J44" s="19"/>
      <c r="K44" s="19"/>
      <c r="L44" s="19"/>
      <c r="M44" s="59">
        <v>0</v>
      </c>
      <c r="N44" s="59"/>
      <c r="O44" s="59"/>
      <c r="P44" s="60">
        <v>0</v>
      </c>
      <c r="Q44" s="60"/>
      <c r="R44" s="60"/>
    </row>
    <row r="45" spans="1:18" ht="28.5" customHeight="1">
      <c r="A45" s="71" t="s">
        <v>73</v>
      </c>
      <c r="B45" s="71"/>
      <c r="C45" s="19" t="s">
        <v>74</v>
      </c>
      <c r="D45" s="19"/>
      <c r="E45" s="19"/>
      <c r="F45" s="19"/>
      <c r="G45" s="19"/>
      <c r="H45" s="19"/>
      <c r="I45" s="19"/>
      <c r="J45" s="19"/>
      <c r="K45" s="19"/>
      <c r="L45" s="19"/>
      <c r="M45" s="59">
        <v>6479</v>
      </c>
      <c r="N45" s="59"/>
      <c r="O45" s="59"/>
      <c r="P45" s="60">
        <v>-10066</v>
      </c>
      <c r="Q45" s="60"/>
      <c r="R45" s="60"/>
    </row>
    <row r="46" spans="1:18" ht="28.5" customHeight="1">
      <c r="A46" s="71" t="s">
        <v>75</v>
      </c>
      <c r="B46" s="71"/>
      <c r="C46" s="19" t="s">
        <v>76</v>
      </c>
      <c r="D46" s="19"/>
      <c r="E46" s="19"/>
      <c r="F46" s="19"/>
      <c r="G46" s="19"/>
      <c r="H46" s="19"/>
      <c r="I46" s="19"/>
      <c r="J46" s="19"/>
      <c r="K46" s="19"/>
      <c r="L46" s="19"/>
      <c r="M46" s="59">
        <v>0</v>
      </c>
      <c r="N46" s="59"/>
      <c r="O46" s="59"/>
      <c r="P46" s="60">
        <v>0</v>
      </c>
      <c r="Q46" s="60"/>
      <c r="R46" s="60"/>
    </row>
    <row r="47" spans="1:18" ht="28.5" customHeight="1">
      <c r="A47" s="71" t="s">
        <v>77</v>
      </c>
      <c r="B47" s="71"/>
      <c r="C47" s="19" t="s">
        <v>78</v>
      </c>
      <c r="D47" s="19"/>
      <c r="E47" s="19"/>
      <c r="F47" s="19"/>
      <c r="G47" s="19"/>
      <c r="H47" s="19"/>
      <c r="I47" s="19"/>
      <c r="J47" s="19"/>
      <c r="K47" s="19"/>
      <c r="L47" s="19"/>
      <c r="M47" s="59">
        <v>-19</v>
      </c>
      <c r="N47" s="59"/>
      <c r="O47" s="59"/>
      <c r="P47" s="60">
        <v>216</v>
      </c>
      <c r="Q47" s="60"/>
      <c r="R47" s="60"/>
    </row>
    <row r="48" spans="1:18" ht="28.5" customHeight="1">
      <c r="A48" s="71" t="s">
        <v>79</v>
      </c>
      <c r="B48" s="71"/>
      <c r="C48" s="19" t="s">
        <v>80</v>
      </c>
      <c r="D48" s="19"/>
      <c r="E48" s="19"/>
      <c r="F48" s="19"/>
      <c r="G48" s="19"/>
      <c r="H48" s="19"/>
      <c r="I48" s="19"/>
      <c r="J48" s="19"/>
      <c r="K48" s="19"/>
      <c r="L48" s="19"/>
      <c r="M48" s="59">
        <v>0</v>
      </c>
      <c r="N48" s="59"/>
      <c r="O48" s="59"/>
      <c r="P48" s="60">
        <v>0</v>
      </c>
      <c r="Q48" s="60"/>
      <c r="R48" s="60"/>
    </row>
    <row r="49" spans="1:18" ht="28.5" customHeight="1">
      <c r="A49" s="71" t="s">
        <v>81</v>
      </c>
      <c r="B49" s="71"/>
      <c r="C49" s="19" t="s">
        <v>82</v>
      </c>
      <c r="D49" s="19"/>
      <c r="E49" s="19"/>
      <c r="F49" s="19"/>
      <c r="G49" s="19"/>
      <c r="H49" s="19"/>
      <c r="I49" s="19"/>
      <c r="J49" s="19"/>
      <c r="K49" s="19"/>
      <c r="L49" s="19"/>
      <c r="M49" s="59">
        <v>66</v>
      </c>
      <c r="N49" s="59"/>
      <c r="O49" s="59"/>
      <c r="P49" s="60">
        <v>-25</v>
      </c>
      <c r="Q49" s="60"/>
      <c r="R49" s="60"/>
    </row>
    <row r="50" spans="1:18" ht="28.5" customHeight="1">
      <c r="A50" s="71" t="s">
        <v>83</v>
      </c>
      <c r="B50" s="71"/>
      <c r="C50" s="19" t="s">
        <v>84</v>
      </c>
      <c r="D50" s="19"/>
      <c r="E50" s="19"/>
      <c r="F50" s="19"/>
      <c r="G50" s="19"/>
      <c r="H50" s="19"/>
      <c r="I50" s="19"/>
      <c r="J50" s="19"/>
      <c r="K50" s="19"/>
      <c r="L50" s="19"/>
      <c r="M50" s="59">
        <v>6960</v>
      </c>
      <c r="N50" s="59"/>
      <c r="O50" s="59"/>
      <c r="P50" s="60">
        <v>-4398</v>
      </c>
      <c r="Q50" s="60"/>
      <c r="R50" s="60"/>
    </row>
    <row r="51" spans="1:18" ht="18" customHeight="1">
      <c r="A51" s="73">
        <v>8</v>
      </c>
      <c r="B51" s="73"/>
      <c r="C51" s="23" t="s">
        <v>85</v>
      </c>
      <c r="D51" s="23"/>
      <c r="E51" s="23"/>
      <c r="F51" s="23"/>
      <c r="G51" s="23"/>
      <c r="H51" s="23"/>
      <c r="I51" s="23"/>
      <c r="J51" s="23"/>
      <c r="K51" s="23"/>
      <c r="L51" s="23"/>
      <c r="M51" s="69">
        <f>SUM(M38:M50)</f>
        <v>13486</v>
      </c>
      <c r="N51" s="69"/>
      <c r="O51" s="69"/>
      <c r="P51" s="70">
        <f>SUM(P38:P50)</f>
        <v>-14273</v>
      </c>
      <c r="Q51" s="70"/>
      <c r="R51" s="70"/>
    </row>
    <row r="52" spans="1:18" ht="21.75" customHeight="1">
      <c r="A52" s="74" t="s">
        <v>86</v>
      </c>
      <c r="B52" s="75"/>
      <c r="C52" s="19" t="s">
        <v>87</v>
      </c>
      <c r="D52" s="19"/>
      <c r="E52" s="19"/>
      <c r="F52" s="19"/>
      <c r="G52" s="19"/>
      <c r="H52" s="19"/>
      <c r="I52" s="19"/>
      <c r="J52" s="19"/>
      <c r="K52" s="19"/>
      <c r="L52" s="19"/>
      <c r="M52" s="59">
        <v>254</v>
      </c>
      <c r="N52" s="59"/>
      <c r="O52" s="59"/>
      <c r="P52" s="60">
        <v>-880</v>
      </c>
      <c r="Q52" s="60"/>
      <c r="R52" s="60"/>
    </row>
    <row r="53" spans="1:18" ht="32.25" customHeight="1">
      <c r="A53" s="76" t="s">
        <v>88</v>
      </c>
      <c r="B53" s="75"/>
      <c r="C53" s="19" t="s">
        <v>89</v>
      </c>
      <c r="D53" s="19"/>
      <c r="E53" s="19"/>
      <c r="F53" s="19"/>
      <c r="G53" s="19"/>
      <c r="H53" s="19"/>
      <c r="I53" s="19"/>
      <c r="J53" s="19"/>
      <c r="K53" s="19"/>
      <c r="L53" s="19"/>
      <c r="M53" s="59">
        <v>0</v>
      </c>
      <c r="N53" s="59"/>
      <c r="O53" s="59"/>
      <c r="P53" s="60">
        <v>0</v>
      </c>
      <c r="Q53" s="60"/>
      <c r="R53" s="60"/>
    </row>
    <row r="54" spans="1:18" ht="18" customHeight="1">
      <c r="A54" s="77">
        <v>9</v>
      </c>
      <c r="B54" s="75"/>
      <c r="C54" s="23" t="s">
        <v>90</v>
      </c>
      <c r="D54" s="23"/>
      <c r="E54" s="23"/>
      <c r="F54" s="23"/>
      <c r="G54" s="23"/>
      <c r="H54" s="23"/>
      <c r="I54" s="23"/>
      <c r="J54" s="23"/>
      <c r="K54" s="23"/>
      <c r="L54" s="23"/>
      <c r="M54" s="78">
        <f>M52+M53</f>
        <v>254</v>
      </c>
      <c r="N54" s="78"/>
      <c r="O54" s="78"/>
      <c r="P54" s="79">
        <f>P52+P53</f>
        <v>-880</v>
      </c>
      <c r="Q54" s="79"/>
      <c r="R54" s="79"/>
    </row>
    <row r="55" spans="1:18" ht="21" customHeight="1">
      <c r="A55" s="80">
        <v>10</v>
      </c>
      <c r="B55" s="80"/>
      <c r="C55" s="23" t="s">
        <v>91</v>
      </c>
      <c r="D55" s="23"/>
      <c r="E55" s="23"/>
      <c r="F55" s="23"/>
      <c r="G55" s="23"/>
      <c r="H55" s="23"/>
      <c r="I55" s="23"/>
      <c r="J55" s="23"/>
      <c r="K55" s="23"/>
      <c r="L55" s="23"/>
      <c r="M55" s="69">
        <v>-51</v>
      </c>
      <c r="N55" s="69"/>
      <c r="O55" s="69"/>
      <c r="P55" s="70">
        <v>8</v>
      </c>
      <c r="Q55" s="70"/>
      <c r="R55" s="70"/>
    </row>
    <row r="56" spans="1:20" ht="15" customHeight="1">
      <c r="A56" s="81" t="s">
        <v>92</v>
      </c>
      <c r="B56" s="81"/>
      <c r="C56" s="82" t="s">
        <v>93</v>
      </c>
      <c r="D56" s="82"/>
      <c r="E56" s="82"/>
      <c r="F56" s="82"/>
      <c r="G56" s="82"/>
      <c r="H56" s="82"/>
      <c r="I56" s="82"/>
      <c r="J56" s="82"/>
      <c r="K56" s="82"/>
      <c r="L56" s="82"/>
      <c r="M56" s="83">
        <f>M4+M5+M25</f>
        <v>-892</v>
      </c>
      <c r="N56" s="83"/>
      <c r="O56" s="83"/>
      <c r="P56" s="84">
        <f>P4+P5+P25</f>
        <v>-5124</v>
      </c>
      <c r="Q56" s="84"/>
      <c r="R56" s="84"/>
      <c r="T56" s="85"/>
    </row>
    <row r="57" spans="1:18" ht="15" customHeight="1">
      <c r="A57" s="9" t="s">
        <v>94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8"/>
      <c r="Q57" s="9"/>
      <c r="R57" s="10"/>
    </row>
    <row r="58" spans="1:18" ht="15" customHeight="1">
      <c r="A58" s="86" t="s">
        <v>95</v>
      </c>
      <c r="B58" s="86"/>
      <c r="C58" s="19" t="s">
        <v>96</v>
      </c>
      <c r="D58" s="19"/>
      <c r="E58" s="19"/>
      <c r="F58" s="19"/>
      <c r="G58" s="19"/>
      <c r="H58" s="19"/>
      <c r="I58" s="19"/>
      <c r="J58" s="19"/>
      <c r="K58" s="19"/>
      <c r="L58" s="19"/>
      <c r="M58" s="59">
        <v>0</v>
      </c>
      <c r="N58" s="59"/>
      <c r="O58" s="59"/>
      <c r="P58" s="60">
        <v>0</v>
      </c>
      <c r="Q58" s="60"/>
      <c r="R58" s="60"/>
    </row>
    <row r="59" spans="1:18" ht="15" customHeight="1">
      <c r="A59" s="87" t="s">
        <v>97</v>
      </c>
      <c r="B59" s="87"/>
      <c r="C59" s="19" t="s">
        <v>98</v>
      </c>
      <c r="D59" s="19"/>
      <c r="E59" s="19"/>
      <c r="F59" s="19"/>
      <c r="G59" s="19"/>
      <c r="H59" s="19"/>
      <c r="I59" s="19"/>
      <c r="J59" s="19"/>
      <c r="K59" s="19"/>
      <c r="L59" s="19"/>
      <c r="M59" s="59">
        <v>0</v>
      </c>
      <c r="N59" s="59"/>
      <c r="O59" s="59"/>
      <c r="P59" s="60">
        <v>0</v>
      </c>
      <c r="Q59" s="60"/>
      <c r="R59" s="60"/>
    </row>
    <row r="60" spans="1:18" ht="30" customHeight="1">
      <c r="A60" s="87" t="s">
        <v>99</v>
      </c>
      <c r="B60" s="87"/>
      <c r="C60" s="19" t="s">
        <v>100</v>
      </c>
      <c r="D60" s="19"/>
      <c r="E60" s="19"/>
      <c r="F60" s="19"/>
      <c r="G60" s="19"/>
      <c r="H60" s="19"/>
      <c r="I60" s="19"/>
      <c r="J60" s="19"/>
      <c r="K60" s="19"/>
      <c r="L60" s="19"/>
      <c r="M60" s="59">
        <v>0</v>
      </c>
      <c r="N60" s="59"/>
      <c r="O60" s="59"/>
      <c r="P60" s="60">
        <v>0</v>
      </c>
      <c r="Q60" s="60"/>
      <c r="R60" s="60"/>
    </row>
    <row r="61" spans="1:18" ht="15" customHeight="1">
      <c r="A61" s="87" t="s">
        <v>101</v>
      </c>
      <c r="B61" s="87"/>
      <c r="C61" s="19" t="s">
        <v>102</v>
      </c>
      <c r="D61" s="19"/>
      <c r="E61" s="19"/>
      <c r="F61" s="19"/>
      <c r="G61" s="19"/>
      <c r="H61" s="19"/>
      <c r="I61" s="19"/>
      <c r="J61" s="19"/>
      <c r="K61" s="19"/>
      <c r="L61" s="19"/>
      <c r="M61" s="59">
        <v>0</v>
      </c>
      <c r="N61" s="59"/>
      <c r="O61" s="59"/>
      <c r="P61" s="60">
        <v>0</v>
      </c>
      <c r="Q61" s="60"/>
      <c r="R61" s="60"/>
    </row>
    <row r="62" spans="1:18" ht="15" customHeight="1">
      <c r="A62" s="88" t="s">
        <v>103</v>
      </c>
      <c r="B62" s="88"/>
      <c r="C62" s="19" t="s">
        <v>104</v>
      </c>
      <c r="D62" s="19"/>
      <c r="E62" s="19"/>
      <c r="F62" s="19"/>
      <c r="G62" s="19"/>
      <c r="H62" s="19"/>
      <c r="I62" s="19"/>
      <c r="J62" s="19"/>
      <c r="K62" s="19"/>
      <c r="L62" s="19"/>
      <c r="M62" s="59">
        <v>-152</v>
      </c>
      <c r="N62" s="59"/>
      <c r="O62" s="59"/>
      <c r="P62" s="60">
        <v>-31</v>
      </c>
      <c r="Q62" s="60"/>
      <c r="R62" s="60"/>
    </row>
    <row r="63" spans="1:18" ht="15.75" customHeight="1">
      <c r="A63" s="89" t="s">
        <v>105</v>
      </c>
      <c r="B63" s="89"/>
      <c r="C63" s="23" t="s">
        <v>106</v>
      </c>
      <c r="D63" s="23"/>
      <c r="E63" s="23"/>
      <c r="F63" s="23"/>
      <c r="G63" s="23"/>
      <c r="H63" s="23"/>
      <c r="I63" s="23"/>
      <c r="J63" s="23"/>
      <c r="K63" s="23"/>
      <c r="L63" s="23"/>
      <c r="M63" s="69">
        <f>SUM(M58:O62)</f>
        <v>-152</v>
      </c>
      <c r="N63" s="69"/>
      <c r="O63" s="69"/>
      <c r="P63" s="70">
        <f>SUM(P58:R62)</f>
        <v>-31</v>
      </c>
      <c r="Q63" s="70"/>
      <c r="R63" s="70"/>
    </row>
    <row r="64" spans="1:18" ht="28.5" customHeight="1">
      <c r="A64" s="86" t="s">
        <v>107</v>
      </c>
      <c r="B64" s="86"/>
      <c r="C64" s="19" t="s">
        <v>108</v>
      </c>
      <c r="D64" s="19"/>
      <c r="E64" s="19"/>
      <c r="F64" s="19"/>
      <c r="G64" s="19"/>
      <c r="H64" s="19"/>
      <c r="I64" s="19"/>
      <c r="J64" s="19"/>
      <c r="K64" s="19"/>
      <c r="L64" s="19"/>
      <c r="M64" s="59">
        <v>0</v>
      </c>
      <c r="N64" s="59"/>
      <c r="O64" s="59"/>
      <c r="P64" s="60">
        <v>0</v>
      </c>
      <c r="Q64" s="60"/>
      <c r="R64" s="60"/>
    </row>
    <row r="65" spans="1:18" ht="30" customHeight="1">
      <c r="A65" s="87" t="s">
        <v>109</v>
      </c>
      <c r="B65" s="87"/>
      <c r="C65" s="19" t="s">
        <v>110</v>
      </c>
      <c r="D65" s="19"/>
      <c r="E65" s="19"/>
      <c r="F65" s="19"/>
      <c r="G65" s="19"/>
      <c r="H65" s="19"/>
      <c r="I65" s="19"/>
      <c r="J65" s="19"/>
      <c r="K65" s="19"/>
      <c r="L65" s="19"/>
      <c r="M65" s="59">
        <v>0</v>
      </c>
      <c r="N65" s="59"/>
      <c r="O65" s="59"/>
      <c r="P65" s="60">
        <v>0</v>
      </c>
      <c r="Q65" s="60"/>
      <c r="R65" s="60"/>
    </row>
    <row r="66" spans="1:18" ht="30" customHeight="1">
      <c r="A66" s="87" t="s">
        <v>111</v>
      </c>
      <c r="B66" s="87"/>
      <c r="C66" s="19" t="s">
        <v>112</v>
      </c>
      <c r="D66" s="19"/>
      <c r="E66" s="19"/>
      <c r="F66" s="19"/>
      <c r="G66" s="19"/>
      <c r="H66" s="19"/>
      <c r="I66" s="19"/>
      <c r="J66" s="19"/>
      <c r="K66" s="19"/>
      <c r="L66" s="19"/>
      <c r="M66" s="59">
        <v>0</v>
      </c>
      <c r="N66" s="59"/>
      <c r="O66" s="59"/>
      <c r="P66" s="60">
        <v>0</v>
      </c>
      <c r="Q66" s="60"/>
      <c r="R66" s="60"/>
    </row>
    <row r="67" spans="1:18" ht="30" customHeight="1">
      <c r="A67" s="87" t="s">
        <v>113</v>
      </c>
      <c r="B67" s="87"/>
      <c r="C67" s="19" t="s">
        <v>114</v>
      </c>
      <c r="D67" s="19"/>
      <c r="E67" s="19"/>
      <c r="F67" s="19"/>
      <c r="G67" s="19"/>
      <c r="H67" s="19"/>
      <c r="I67" s="19"/>
      <c r="J67" s="19"/>
      <c r="K67" s="19"/>
      <c r="L67" s="19"/>
      <c r="M67" s="59">
        <v>0</v>
      </c>
      <c r="N67" s="59"/>
      <c r="O67" s="59"/>
      <c r="P67" s="60">
        <v>0</v>
      </c>
      <c r="Q67" s="60"/>
      <c r="R67" s="60"/>
    </row>
    <row r="68" spans="1:18" ht="30" customHeight="1">
      <c r="A68" s="88" t="s">
        <v>115</v>
      </c>
      <c r="B68" s="88"/>
      <c r="C68" s="19" t="s">
        <v>116</v>
      </c>
      <c r="D68" s="19"/>
      <c r="E68" s="19"/>
      <c r="F68" s="19"/>
      <c r="G68" s="19"/>
      <c r="H68" s="19"/>
      <c r="I68" s="19"/>
      <c r="J68" s="19"/>
      <c r="K68" s="19"/>
      <c r="L68" s="19"/>
      <c r="M68" s="59">
        <v>0</v>
      </c>
      <c r="N68" s="59"/>
      <c r="O68" s="59"/>
      <c r="P68" s="60">
        <v>0</v>
      </c>
      <c r="Q68" s="60"/>
      <c r="R68" s="60"/>
    </row>
    <row r="69" spans="1:18" ht="28.5" customHeight="1">
      <c r="A69" s="90" t="s">
        <v>117</v>
      </c>
      <c r="B69" s="90"/>
      <c r="C69" s="23" t="s">
        <v>118</v>
      </c>
      <c r="D69" s="23"/>
      <c r="E69" s="23"/>
      <c r="F69" s="23"/>
      <c r="G69" s="23"/>
      <c r="H69" s="23"/>
      <c r="I69" s="23"/>
      <c r="J69" s="23"/>
      <c r="K69" s="23"/>
      <c r="L69" s="23"/>
      <c r="M69" s="69">
        <f>SUM(M64:O68)</f>
        <v>0</v>
      </c>
      <c r="N69" s="69"/>
      <c r="O69" s="69"/>
      <c r="P69" s="70">
        <f>SUM(P64:R68)</f>
        <v>0</v>
      </c>
      <c r="Q69" s="70"/>
      <c r="R69" s="70"/>
    </row>
    <row r="70" spans="1:18" ht="13.5" customHeight="1">
      <c r="A70" s="86" t="s">
        <v>119</v>
      </c>
      <c r="B70" s="86"/>
      <c r="C70" s="19" t="s">
        <v>120</v>
      </c>
      <c r="D70" s="19"/>
      <c r="E70" s="19"/>
      <c r="F70" s="19"/>
      <c r="G70" s="19"/>
      <c r="H70" s="19"/>
      <c r="I70" s="19"/>
      <c r="J70" s="19"/>
      <c r="K70" s="19"/>
      <c r="L70" s="19"/>
      <c r="M70" s="59">
        <v>0</v>
      </c>
      <c r="N70" s="59"/>
      <c r="O70" s="59"/>
      <c r="P70" s="60">
        <v>0</v>
      </c>
      <c r="Q70" s="60"/>
      <c r="R70" s="60"/>
    </row>
    <row r="71" spans="1:18" ht="13.5" customHeight="1">
      <c r="A71" s="87" t="s">
        <v>121</v>
      </c>
      <c r="B71" s="87"/>
      <c r="C71" s="19" t="s">
        <v>122</v>
      </c>
      <c r="D71" s="19"/>
      <c r="E71" s="19"/>
      <c r="F71" s="19"/>
      <c r="G71" s="19"/>
      <c r="H71" s="19"/>
      <c r="I71" s="19"/>
      <c r="J71" s="19"/>
      <c r="K71" s="19"/>
      <c r="L71" s="19"/>
      <c r="M71" s="59">
        <v>0</v>
      </c>
      <c r="N71" s="59"/>
      <c r="O71" s="59"/>
      <c r="P71" s="60">
        <v>0</v>
      </c>
      <c r="Q71" s="60"/>
      <c r="R71" s="60"/>
    </row>
    <row r="72" spans="1:18" ht="13.5" customHeight="1">
      <c r="A72" s="87" t="s">
        <v>123</v>
      </c>
      <c r="B72" s="87"/>
      <c r="C72" s="19" t="s">
        <v>124</v>
      </c>
      <c r="D72" s="19"/>
      <c r="E72" s="19"/>
      <c r="F72" s="19"/>
      <c r="G72" s="19"/>
      <c r="H72" s="19"/>
      <c r="I72" s="19"/>
      <c r="J72" s="19"/>
      <c r="K72" s="19"/>
      <c r="L72" s="19"/>
      <c r="M72" s="59">
        <v>-2</v>
      </c>
      <c r="N72" s="59"/>
      <c r="O72" s="59"/>
      <c r="P72" s="60">
        <v>-13</v>
      </c>
      <c r="Q72" s="60"/>
      <c r="R72" s="60"/>
    </row>
    <row r="73" spans="1:18" ht="13.5" customHeight="1">
      <c r="A73" s="87" t="s">
        <v>125</v>
      </c>
      <c r="B73" s="87"/>
      <c r="C73" s="19" t="s">
        <v>126</v>
      </c>
      <c r="D73" s="19"/>
      <c r="E73" s="19"/>
      <c r="F73" s="19"/>
      <c r="G73" s="19"/>
      <c r="H73" s="19"/>
      <c r="I73" s="19"/>
      <c r="J73" s="19"/>
      <c r="K73" s="19"/>
      <c r="L73" s="19"/>
      <c r="M73" s="59">
        <v>-149</v>
      </c>
      <c r="N73" s="59"/>
      <c r="O73" s="59"/>
      <c r="P73" s="60">
        <v>-4151</v>
      </c>
      <c r="Q73" s="60"/>
      <c r="R73" s="60"/>
    </row>
    <row r="74" spans="1:18" ht="13.5" customHeight="1">
      <c r="A74" s="87" t="s">
        <v>127</v>
      </c>
      <c r="B74" s="87"/>
      <c r="C74" s="19" t="s">
        <v>128</v>
      </c>
      <c r="D74" s="19"/>
      <c r="E74" s="19"/>
      <c r="F74" s="19"/>
      <c r="G74" s="19"/>
      <c r="H74" s="19"/>
      <c r="I74" s="19"/>
      <c r="J74" s="19"/>
      <c r="K74" s="19"/>
      <c r="L74" s="19"/>
      <c r="M74" s="59">
        <v>-126</v>
      </c>
      <c r="N74" s="59"/>
      <c r="O74" s="59"/>
      <c r="P74" s="60">
        <v>-112</v>
      </c>
      <c r="Q74" s="60"/>
      <c r="R74" s="60"/>
    </row>
    <row r="75" spans="1:18" ht="13.5" customHeight="1">
      <c r="A75" s="87" t="s">
        <v>129</v>
      </c>
      <c r="B75" s="87"/>
      <c r="C75" s="19" t="s">
        <v>130</v>
      </c>
      <c r="D75" s="19"/>
      <c r="E75" s="19"/>
      <c r="F75" s="19"/>
      <c r="G75" s="19"/>
      <c r="H75" s="19"/>
      <c r="I75" s="19"/>
      <c r="J75" s="19"/>
      <c r="K75" s="19"/>
      <c r="L75" s="19"/>
      <c r="M75" s="59">
        <v>0</v>
      </c>
      <c r="N75" s="59"/>
      <c r="O75" s="59"/>
      <c r="P75" s="60">
        <v>-50</v>
      </c>
      <c r="Q75" s="60"/>
      <c r="R75" s="60"/>
    </row>
    <row r="76" spans="1:18" ht="13.5" customHeight="1">
      <c r="A76" s="88" t="s">
        <v>131</v>
      </c>
      <c r="B76" s="88"/>
      <c r="C76" s="19" t="s">
        <v>132</v>
      </c>
      <c r="D76" s="19"/>
      <c r="E76" s="19"/>
      <c r="F76" s="19"/>
      <c r="G76" s="19"/>
      <c r="H76" s="19"/>
      <c r="I76" s="19"/>
      <c r="J76" s="19"/>
      <c r="K76" s="19"/>
      <c r="L76" s="19"/>
      <c r="M76" s="59">
        <v>-168</v>
      </c>
      <c r="N76" s="59"/>
      <c r="O76" s="59"/>
      <c r="P76" s="60">
        <v>-44</v>
      </c>
      <c r="Q76" s="60"/>
      <c r="R76" s="60"/>
    </row>
    <row r="77" spans="1:18" ht="15.75" customHeight="1">
      <c r="A77" s="89" t="s">
        <v>133</v>
      </c>
      <c r="B77" s="89"/>
      <c r="C77" s="23" t="s">
        <v>134</v>
      </c>
      <c r="D77" s="23"/>
      <c r="E77" s="23"/>
      <c r="F77" s="23"/>
      <c r="G77" s="23"/>
      <c r="H77" s="23"/>
      <c r="I77" s="23"/>
      <c r="J77" s="23"/>
      <c r="K77" s="23"/>
      <c r="L77" s="23"/>
      <c r="M77" s="69">
        <f>SUM(M70:O76)</f>
        <v>-445</v>
      </c>
      <c r="N77" s="69"/>
      <c r="O77" s="69"/>
      <c r="P77" s="70">
        <f>SUM(P70:R76)</f>
        <v>-4370</v>
      </c>
      <c r="Q77" s="70"/>
      <c r="R77" s="70"/>
    </row>
    <row r="78" spans="1:18" ht="15" customHeight="1">
      <c r="A78" s="86" t="s">
        <v>135</v>
      </c>
      <c r="B78" s="86"/>
      <c r="C78" s="19" t="s">
        <v>136</v>
      </c>
      <c r="D78" s="19"/>
      <c r="E78" s="19"/>
      <c r="F78" s="19"/>
      <c r="G78" s="19"/>
      <c r="H78" s="19"/>
      <c r="I78" s="19"/>
      <c r="J78" s="19"/>
      <c r="K78" s="19"/>
      <c r="L78" s="19"/>
      <c r="M78" s="59">
        <v>0</v>
      </c>
      <c r="N78" s="59"/>
      <c r="O78" s="59"/>
      <c r="P78" s="60">
        <v>0</v>
      </c>
      <c r="Q78" s="60"/>
      <c r="R78" s="60"/>
    </row>
    <row r="79" spans="1:18" ht="15" customHeight="1">
      <c r="A79" s="87" t="s">
        <v>137</v>
      </c>
      <c r="B79" s="87"/>
      <c r="C79" s="19" t="s">
        <v>138</v>
      </c>
      <c r="D79" s="19"/>
      <c r="E79" s="19"/>
      <c r="F79" s="19"/>
      <c r="G79" s="19"/>
      <c r="H79" s="19"/>
      <c r="I79" s="19"/>
      <c r="J79" s="19"/>
      <c r="K79" s="19"/>
      <c r="L79" s="19"/>
      <c r="M79" s="59">
        <v>0</v>
      </c>
      <c r="N79" s="59"/>
      <c r="O79" s="59"/>
      <c r="P79" s="60">
        <v>0</v>
      </c>
      <c r="Q79" s="60"/>
      <c r="R79" s="60"/>
    </row>
    <row r="80" spans="1:18" ht="30" customHeight="1">
      <c r="A80" s="87" t="s">
        <v>139</v>
      </c>
      <c r="B80" s="87"/>
      <c r="C80" s="43" t="s">
        <v>140</v>
      </c>
      <c r="D80" s="43"/>
      <c r="E80" s="43"/>
      <c r="F80" s="43"/>
      <c r="G80" s="43"/>
      <c r="H80" s="43"/>
      <c r="I80" s="43"/>
      <c r="J80" s="43"/>
      <c r="K80" s="43"/>
      <c r="L80" s="43"/>
      <c r="M80" s="59">
        <v>0</v>
      </c>
      <c r="N80" s="59"/>
      <c r="O80" s="59"/>
      <c r="P80" s="60">
        <v>0</v>
      </c>
      <c r="Q80" s="60"/>
      <c r="R80" s="60"/>
    </row>
    <row r="81" spans="1:18" ht="30" customHeight="1">
      <c r="A81" s="87" t="s">
        <v>141</v>
      </c>
      <c r="B81" s="87"/>
      <c r="C81" s="19" t="s">
        <v>142</v>
      </c>
      <c r="D81" s="19"/>
      <c r="E81" s="19"/>
      <c r="F81" s="19"/>
      <c r="G81" s="19"/>
      <c r="H81" s="19"/>
      <c r="I81" s="19"/>
      <c r="J81" s="19"/>
      <c r="K81" s="19"/>
      <c r="L81" s="19"/>
      <c r="M81" s="59">
        <v>0</v>
      </c>
      <c r="N81" s="59"/>
      <c r="O81" s="59"/>
      <c r="P81" s="60">
        <v>0</v>
      </c>
      <c r="Q81" s="60"/>
      <c r="R81" s="60"/>
    </row>
    <row r="82" spans="1:18" ht="15" customHeight="1">
      <c r="A82" s="87" t="s">
        <v>143</v>
      </c>
      <c r="B82" s="87"/>
      <c r="C82" s="19" t="s">
        <v>144</v>
      </c>
      <c r="D82" s="19"/>
      <c r="E82" s="19"/>
      <c r="F82" s="19"/>
      <c r="G82" s="19"/>
      <c r="H82" s="19"/>
      <c r="I82" s="19"/>
      <c r="J82" s="19"/>
      <c r="K82" s="19"/>
      <c r="L82" s="19"/>
      <c r="M82" s="59">
        <v>0</v>
      </c>
      <c r="N82" s="59"/>
      <c r="O82" s="59"/>
      <c r="P82" s="60">
        <v>0</v>
      </c>
      <c r="Q82" s="60"/>
      <c r="R82" s="60"/>
    </row>
    <row r="83" spans="1:18" ht="15" customHeight="1">
      <c r="A83" s="87" t="s">
        <v>145</v>
      </c>
      <c r="B83" s="87"/>
      <c r="C83" s="19" t="s">
        <v>146</v>
      </c>
      <c r="D83" s="19"/>
      <c r="E83" s="19"/>
      <c r="F83" s="19"/>
      <c r="G83" s="19"/>
      <c r="H83" s="19"/>
      <c r="I83" s="19"/>
      <c r="J83" s="19"/>
      <c r="K83" s="19"/>
      <c r="L83" s="19"/>
      <c r="M83" s="59">
        <v>0</v>
      </c>
      <c r="N83" s="59"/>
      <c r="O83" s="59"/>
      <c r="P83" s="60">
        <v>0</v>
      </c>
      <c r="Q83" s="60"/>
      <c r="R83" s="60"/>
    </row>
    <row r="84" spans="1:18" ht="21" customHeight="1">
      <c r="A84" s="88" t="s">
        <v>147</v>
      </c>
      <c r="B84" s="88"/>
      <c r="C84" s="19" t="s">
        <v>148</v>
      </c>
      <c r="D84" s="19"/>
      <c r="E84" s="19"/>
      <c r="F84" s="19"/>
      <c r="G84" s="19"/>
      <c r="H84" s="19"/>
      <c r="I84" s="19"/>
      <c r="J84" s="19"/>
      <c r="K84" s="19"/>
      <c r="L84" s="19"/>
      <c r="M84" s="59">
        <v>0</v>
      </c>
      <c r="N84" s="59"/>
      <c r="O84" s="59"/>
      <c r="P84" s="60">
        <v>0</v>
      </c>
      <c r="Q84" s="60"/>
      <c r="R84" s="60"/>
    </row>
    <row r="85" spans="1:18" ht="28.5" customHeight="1">
      <c r="A85" s="90" t="s">
        <v>149</v>
      </c>
      <c r="B85" s="90"/>
      <c r="C85" s="23" t="s">
        <v>150</v>
      </c>
      <c r="D85" s="23"/>
      <c r="E85" s="23"/>
      <c r="F85" s="23"/>
      <c r="G85" s="23"/>
      <c r="H85" s="23"/>
      <c r="I85" s="23"/>
      <c r="J85" s="23"/>
      <c r="K85" s="23"/>
      <c r="L85" s="23"/>
      <c r="M85" s="91">
        <f>SUM(M78:O84)</f>
        <v>0</v>
      </c>
      <c r="N85" s="91"/>
      <c r="O85" s="91"/>
      <c r="P85" s="92">
        <f>SUM(P78:R84)</f>
        <v>0</v>
      </c>
      <c r="Q85" s="92"/>
      <c r="R85" s="92"/>
    </row>
    <row r="86" spans="1:18" ht="16.5" customHeight="1">
      <c r="A86" s="93" t="s">
        <v>151</v>
      </c>
      <c r="B86" s="94" t="s">
        <v>152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5"/>
      <c r="N86" s="95"/>
      <c r="O86" s="95"/>
      <c r="P86" s="96"/>
      <c r="Q86" s="96"/>
      <c r="R86" s="96"/>
    </row>
    <row r="87" spans="1:18" ht="16.5" customHeight="1">
      <c r="A87" s="93"/>
      <c r="B87" s="94" t="s">
        <v>153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7">
        <v>0</v>
      </c>
      <c r="N87" s="97"/>
      <c r="O87" s="97"/>
      <c r="P87" s="98">
        <v>0</v>
      </c>
      <c r="Q87" s="98"/>
      <c r="R87" s="98"/>
    </row>
    <row r="88" spans="1:18" ht="15.75" customHeight="1">
      <c r="A88" s="99" t="s">
        <v>154</v>
      </c>
      <c r="B88" s="99"/>
      <c r="C88" s="100" t="s">
        <v>155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1">
        <f>SUM(M86:O87)</f>
        <v>0</v>
      </c>
      <c r="N88" s="101">
        <f>SUM(O86:Q87)</f>
        <v>0</v>
      </c>
      <c r="O88" s="101">
        <f>SUM(P86:R87)</f>
        <v>0</v>
      </c>
      <c r="P88" s="102">
        <f>SUM(P86:R87)</f>
        <v>0</v>
      </c>
      <c r="Q88" s="102">
        <f>SUM(R86:R87)</f>
        <v>0</v>
      </c>
      <c r="R88" s="102" t="e">
        <f>SUM(#REF!)</f>
        <v>#REF!</v>
      </c>
    </row>
    <row r="89" spans="1:18" ht="17.25" customHeight="1">
      <c r="A89" s="93" t="s">
        <v>156</v>
      </c>
      <c r="B89" s="94" t="s">
        <v>157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5"/>
      <c r="N89" s="95"/>
      <c r="O89" s="95"/>
      <c r="P89" s="96"/>
      <c r="Q89" s="96"/>
      <c r="R89" s="96"/>
    </row>
    <row r="90" spans="1:18" ht="16.5" customHeight="1">
      <c r="A90" s="93"/>
      <c r="B90" s="94" t="s">
        <v>158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5"/>
      <c r="N90" s="95"/>
      <c r="O90" s="95"/>
      <c r="P90" s="96"/>
      <c r="Q90" s="96"/>
      <c r="R90" s="96"/>
    </row>
    <row r="91" spans="1:18" ht="27.75" customHeight="1">
      <c r="A91" s="99" t="s">
        <v>159</v>
      </c>
      <c r="B91" s="99"/>
      <c r="C91" s="103" t="s">
        <v>160</v>
      </c>
      <c r="D91" s="103"/>
      <c r="E91" s="103"/>
      <c r="F91" s="103"/>
      <c r="G91" s="103"/>
      <c r="H91" s="103"/>
      <c r="I91" s="103"/>
      <c r="J91" s="103"/>
      <c r="K91" s="103"/>
      <c r="L91" s="103"/>
      <c r="M91" s="104"/>
      <c r="N91" s="104"/>
      <c r="O91" s="104"/>
      <c r="P91" s="105"/>
      <c r="Q91" s="105"/>
      <c r="R91" s="105"/>
    </row>
    <row r="92" spans="1:18" ht="27.75" customHeight="1">
      <c r="A92" s="99" t="s">
        <v>161</v>
      </c>
      <c r="B92" s="99"/>
      <c r="C92" s="103" t="s">
        <v>162</v>
      </c>
      <c r="D92" s="103"/>
      <c r="E92" s="103"/>
      <c r="F92" s="103"/>
      <c r="G92" s="103"/>
      <c r="H92" s="103"/>
      <c r="I92" s="103"/>
      <c r="J92" s="103"/>
      <c r="K92" s="103"/>
      <c r="L92" s="103"/>
      <c r="M92" s="104"/>
      <c r="N92" s="104"/>
      <c r="O92" s="104"/>
      <c r="P92" s="105"/>
      <c r="Q92" s="105"/>
      <c r="R92" s="105"/>
    </row>
    <row r="93" spans="1:18" ht="15.75" customHeight="1">
      <c r="A93" s="106" t="s">
        <v>163</v>
      </c>
      <c r="B93" s="106"/>
      <c r="C93" s="82" t="s">
        <v>164</v>
      </c>
      <c r="D93" s="82"/>
      <c r="E93" s="82"/>
      <c r="F93" s="82"/>
      <c r="G93" s="82"/>
      <c r="H93" s="82"/>
      <c r="I93" s="82"/>
      <c r="J93" s="82"/>
      <c r="K93" s="82"/>
      <c r="L93" s="82"/>
      <c r="M93" s="107">
        <f>M63+M69+M77+M85+M88+M91+M92</f>
        <v>-597</v>
      </c>
      <c r="N93" s="107">
        <f>O63+O69+O77+O85+O88+O91+O92</f>
        <v>0</v>
      </c>
      <c r="O93" s="107">
        <f>P63+P69+P77+P85+P88+P91+P92</f>
        <v>-4401</v>
      </c>
      <c r="P93" s="108">
        <f>P63+P69+P77+P85+P88+P91+P92</f>
        <v>-4401</v>
      </c>
      <c r="Q93" s="108" t="e">
        <f>R63+R69+R77+R85+R88+R91+R92</f>
        <v>#REF!</v>
      </c>
      <c r="R93" s="108" t="e">
        <f>#REF!+#REF!+#REF!+#REF!+#REF!+#REF!+#REF!</f>
        <v>#VALUE!</v>
      </c>
    </row>
    <row r="94" spans="1:18" ht="15" customHeight="1">
      <c r="A94" s="9" t="s">
        <v>165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8"/>
      <c r="Q94" s="9"/>
      <c r="R94" s="109"/>
    </row>
    <row r="95" spans="1:18" ht="28.5" customHeight="1">
      <c r="A95" s="110"/>
      <c r="B95" s="19" t="s">
        <v>166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59">
        <v>0</v>
      </c>
      <c r="N95" s="59"/>
      <c r="O95" s="59"/>
      <c r="P95" s="60">
        <v>0</v>
      </c>
      <c r="Q95" s="60"/>
      <c r="R95" s="60"/>
    </row>
    <row r="96" spans="1:18" ht="28.5" customHeight="1">
      <c r="A96" s="110"/>
      <c r="B96" s="19" t="s">
        <v>167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59">
        <v>919</v>
      </c>
      <c r="N96" s="59">
        <v>4047</v>
      </c>
      <c r="O96" s="59">
        <v>4047</v>
      </c>
      <c r="P96" s="60">
        <v>4047</v>
      </c>
      <c r="Q96" s="60">
        <v>4047</v>
      </c>
      <c r="R96" s="60">
        <v>4047</v>
      </c>
    </row>
    <row r="97" spans="1:18" ht="28.5" customHeight="1">
      <c r="A97" s="110"/>
      <c r="B97" s="19" t="s">
        <v>168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59">
        <v>0</v>
      </c>
      <c r="N97" s="59"/>
      <c r="O97" s="59"/>
      <c r="P97" s="60">
        <v>0</v>
      </c>
      <c r="Q97" s="60"/>
      <c r="R97" s="60"/>
    </row>
    <row r="98" spans="1:18" ht="28.5" customHeight="1">
      <c r="A98" s="110"/>
      <c r="B98" s="19" t="s">
        <v>169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59">
        <v>-497</v>
      </c>
      <c r="N98" s="59"/>
      <c r="O98" s="59"/>
      <c r="P98" s="60">
        <v>0</v>
      </c>
      <c r="Q98" s="60"/>
      <c r="R98" s="60"/>
    </row>
    <row r="99" spans="1:18" ht="28.5" customHeight="1">
      <c r="A99" s="110"/>
      <c r="B99" s="19" t="s">
        <v>170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59">
        <v>0</v>
      </c>
      <c r="N99" s="59"/>
      <c r="O99" s="59"/>
      <c r="P99" s="60">
        <v>0</v>
      </c>
      <c r="Q99" s="60"/>
      <c r="R99" s="60"/>
    </row>
    <row r="100" spans="1:18" ht="13.5" customHeight="1">
      <c r="A100" s="110"/>
      <c r="B100" s="111" t="s">
        <v>171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59">
        <v>0</v>
      </c>
      <c r="N100" s="59"/>
      <c r="O100" s="59"/>
      <c r="P100" s="60">
        <v>0</v>
      </c>
      <c r="Q100" s="60"/>
      <c r="R100" s="60"/>
    </row>
    <row r="101" spans="1:18" ht="28.5" customHeight="1">
      <c r="A101" s="110"/>
      <c r="B101" s="19" t="s">
        <v>172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59">
        <v>-1541</v>
      </c>
      <c r="N101" s="59"/>
      <c r="O101" s="59"/>
      <c r="P101" s="60">
        <v>2363</v>
      </c>
      <c r="Q101" s="60"/>
      <c r="R101" s="60"/>
    </row>
    <row r="102" spans="1:18" ht="13.5" customHeight="1">
      <c r="A102" s="110"/>
      <c r="B102" s="19" t="s">
        <v>173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59">
        <v>-1030</v>
      </c>
      <c r="N102" s="59"/>
      <c r="O102" s="59"/>
      <c r="P102" s="60">
        <v>-881</v>
      </c>
      <c r="Q102" s="60"/>
      <c r="R102" s="60"/>
    </row>
    <row r="103" spans="1:18" ht="27.75" customHeight="1">
      <c r="A103" s="110"/>
      <c r="B103" s="111" t="s">
        <v>174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59">
        <v>0</v>
      </c>
      <c r="N103" s="59"/>
      <c r="O103" s="59"/>
      <c r="P103" s="60">
        <v>0</v>
      </c>
      <c r="Q103" s="60"/>
      <c r="R103" s="60"/>
    </row>
    <row r="104" spans="1:18" ht="27.75" customHeight="1">
      <c r="A104" s="110"/>
      <c r="B104" s="111" t="s">
        <v>175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59">
        <v>0</v>
      </c>
      <c r="N104" s="59"/>
      <c r="O104" s="59"/>
      <c r="P104" s="60">
        <v>0</v>
      </c>
      <c r="Q104" s="60"/>
      <c r="R104" s="60"/>
    </row>
    <row r="105" spans="1:18" ht="13.5" customHeight="1">
      <c r="A105" s="110"/>
      <c r="B105" s="19" t="s">
        <v>176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59">
        <v>0</v>
      </c>
      <c r="N105" s="59"/>
      <c r="O105" s="59"/>
      <c r="P105" s="60">
        <v>0</v>
      </c>
      <c r="Q105" s="60"/>
      <c r="R105" s="60"/>
    </row>
    <row r="106" spans="1:18" ht="13.5" customHeight="1">
      <c r="A106" s="110"/>
      <c r="B106" s="19" t="s">
        <v>177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12">
        <v>-339</v>
      </c>
      <c r="N106" s="112"/>
      <c r="O106" s="112"/>
      <c r="P106" s="60">
        <v>-321</v>
      </c>
      <c r="Q106" s="60"/>
      <c r="R106" s="60"/>
    </row>
    <row r="107" spans="1:18" ht="24.75" customHeight="1">
      <c r="A107" s="113" t="s">
        <v>178</v>
      </c>
      <c r="B107" s="113"/>
      <c r="C107" s="114" t="s">
        <v>179</v>
      </c>
      <c r="D107" s="114"/>
      <c r="E107" s="114"/>
      <c r="F107" s="114"/>
      <c r="G107" s="114"/>
      <c r="H107" s="114"/>
      <c r="I107" s="114"/>
      <c r="J107" s="114"/>
      <c r="K107" s="114"/>
      <c r="L107" s="114"/>
      <c r="M107" s="115">
        <f>M95+M96+M97+M98+M99+M100+M101+M102+M103+M104+M105+M106</f>
        <v>-2488</v>
      </c>
      <c r="N107" s="115"/>
      <c r="O107" s="115"/>
      <c r="P107" s="84">
        <f>P95+P96+P97+P98+P99+P100+P101+P102+P103+P104+P105+P106</f>
        <v>5208</v>
      </c>
      <c r="Q107" s="84"/>
      <c r="R107" s="84"/>
    </row>
    <row r="108" spans="1:18" ht="27.75" customHeight="1">
      <c r="A108" s="116" t="s">
        <v>180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5">
        <f>M56+M93+M107</f>
        <v>-3977</v>
      </c>
      <c r="N108" s="115">
        <f>O56+O93+O107</f>
        <v>-4401</v>
      </c>
      <c r="O108" s="115">
        <f>P56+P93+P107</f>
        <v>-4317</v>
      </c>
      <c r="P108" s="84">
        <f>P56+P93+P107</f>
        <v>-4317</v>
      </c>
      <c r="Q108" s="84" t="e">
        <f>R56+R93+R107</f>
        <v>#VALUE!</v>
      </c>
      <c r="R108" s="84" t="e">
        <f>#REF!+#REF!+#REF!</f>
        <v>#VALUE!</v>
      </c>
    </row>
    <row r="109" spans="1:18" ht="27.75" customHeight="1">
      <c r="A109" s="117" t="s">
        <v>181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8">
        <v>-3977</v>
      </c>
      <c r="N109" s="118"/>
      <c r="O109" s="118"/>
      <c r="P109" s="119">
        <v>-4317</v>
      </c>
      <c r="Q109" s="119"/>
      <c r="R109" s="119"/>
    </row>
    <row r="110" spans="1:18" ht="33" customHeight="1">
      <c r="A110" s="117" t="s">
        <v>182</v>
      </c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20">
        <f>M108-M109</f>
        <v>0</v>
      </c>
      <c r="N110" s="120">
        <f>O108-O109</f>
        <v>-4317</v>
      </c>
      <c r="O110" s="120">
        <f>P108-P109</f>
        <v>0</v>
      </c>
      <c r="P110" s="121">
        <f>P108-P109</f>
        <v>0</v>
      </c>
      <c r="Q110" s="121" t="e">
        <f>R108-R109</f>
        <v>#VALUE!</v>
      </c>
      <c r="R110" s="121" t="e">
        <f>#REF!-#REF!</f>
        <v>#VALUE!</v>
      </c>
    </row>
  </sheetData>
  <sheetProtection selectLockedCells="1" selectUnlockedCells="1"/>
  <mergeCells count="394">
    <mergeCell ref="A1:O1"/>
    <mergeCell ref="A2:L2"/>
    <mergeCell ref="M2:O2"/>
    <mergeCell ref="P2:R2"/>
    <mergeCell ref="A3:O3"/>
    <mergeCell ref="A4:B5"/>
    <mergeCell ref="C4:L4"/>
    <mergeCell ref="M4:O4"/>
    <mergeCell ref="P4:R4"/>
    <mergeCell ref="C5:L5"/>
    <mergeCell ref="M5:O5"/>
    <mergeCell ref="P5:R5"/>
    <mergeCell ref="A6:B6"/>
    <mergeCell ref="C6:L6"/>
    <mergeCell ref="M6:O6"/>
    <mergeCell ref="P6:R6"/>
    <mergeCell ref="A7:B7"/>
    <mergeCell ref="C7:L7"/>
    <mergeCell ref="M7:O7"/>
    <mergeCell ref="P7:R7"/>
    <mergeCell ref="A8:B8"/>
    <mergeCell ref="C8:L8"/>
    <mergeCell ref="M8:O8"/>
    <mergeCell ref="P8:R8"/>
    <mergeCell ref="A9:B9"/>
    <mergeCell ref="C9:L9"/>
    <mergeCell ref="M9:O9"/>
    <mergeCell ref="P9:R9"/>
    <mergeCell ref="C10:L10"/>
    <mergeCell ref="M10:O10"/>
    <mergeCell ref="P10:R10"/>
    <mergeCell ref="C11:L11"/>
    <mergeCell ref="M11:O11"/>
    <mergeCell ref="P11:R11"/>
    <mergeCell ref="C12:L12"/>
    <mergeCell ref="M12:O12"/>
    <mergeCell ref="P12:R12"/>
    <mergeCell ref="A13:B13"/>
    <mergeCell ref="C13:L13"/>
    <mergeCell ref="M13:O13"/>
    <mergeCell ref="P13:R13"/>
    <mergeCell ref="A14:B14"/>
    <mergeCell ref="C14:L14"/>
    <mergeCell ref="M14:O14"/>
    <mergeCell ref="P14:R14"/>
    <mergeCell ref="A15:B15"/>
    <mergeCell ref="C15:L15"/>
    <mergeCell ref="M15:O15"/>
    <mergeCell ref="P15:R15"/>
    <mergeCell ref="A16:B16"/>
    <mergeCell ref="C16:L16"/>
    <mergeCell ref="M16:O16"/>
    <mergeCell ref="P16:R16"/>
    <mergeCell ref="A17:B17"/>
    <mergeCell ref="C17:L17"/>
    <mergeCell ref="M17:O17"/>
    <mergeCell ref="P17:R17"/>
    <mergeCell ref="A18:B18"/>
    <mergeCell ref="C18:L18"/>
    <mergeCell ref="M18:O18"/>
    <mergeCell ref="P18:R18"/>
    <mergeCell ref="A19:B19"/>
    <mergeCell ref="C19:L19"/>
    <mergeCell ref="M19:O19"/>
    <mergeCell ref="P19:R19"/>
    <mergeCell ref="A20:B20"/>
    <mergeCell ref="C20:L20"/>
    <mergeCell ref="M20:O20"/>
    <mergeCell ref="P20:R20"/>
    <mergeCell ref="A21:B21"/>
    <mergeCell ref="C21:L21"/>
    <mergeCell ref="M21:O21"/>
    <mergeCell ref="P21:R21"/>
    <mergeCell ref="C22:L22"/>
    <mergeCell ref="M22:O22"/>
    <mergeCell ref="P22:R22"/>
    <mergeCell ref="C23:L23"/>
    <mergeCell ref="M23:O23"/>
    <mergeCell ref="P23:R23"/>
    <mergeCell ref="C24:L24"/>
    <mergeCell ref="M24:O24"/>
    <mergeCell ref="P24:R24"/>
    <mergeCell ref="A25:B25"/>
    <mergeCell ref="C25:L25"/>
    <mergeCell ref="M25:O25"/>
    <mergeCell ref="P25:R25"/>
    <mergeCell ref="A26:B27"/>
    <mergeCell ref="C26:L28"/>
    <mergeCell ref="M26:O28"/>
    <mergeCell ref="P26:R28"/>
    <mergeCell ref="A28:B28"/>
    <mergeCell ref="A29:B29"/>
    <mergeCell ref="C29:L29"/>
    <mergeCell ref="M29:O29"/>
    <mergeCell ref="P29:R29"/>
    <mergeCell ref="A30:B30"/>
    <mergeCell ref="C30:L30"/>
    <mergeCell ref="M30:O30"/>
    <mergeCell ref="P30:R30"/>
    <mergeCell ref="A31:B31"/>
    <mergeCell ref="C31:L31"/>
    <mergeCell ref="M31:O31"/>
    <mergeCell ref="P31:R31"/>
    <mergeCell ref="A32:B32"/>
    <mergeCell ref="C32:L32"/>
    <mergeCell ref="M32:O32"/>
    <mergeCell ref="P32:R32"/>
    <mergeCell ref="A33:B33"/>
    <mergeCell ref="C33:L33"/>
    <mergeCell ref="M33:O33"/>
    <mergeCell ref="P33:R33"/>
    <mergeCell ref="A34:B34"/>
    <mergeCell ref="C34:L34"/>
    <mergeCell ref="M34:O34"/>
    <mergeCell ref="P34:R34"/>
    <mergeCell ref="A35:B35"/>
    <mergeCell ref="C35:L35"/>
    <mergeCell ref="M35:O35"/>
    <mergeCell ref="P35:R35"/>
    <mergeCell ref="A36:B36"/>
    <mergeCell ref="C36:L36"/>
    <mergeCell ref="M36:O36"/>
    <mergeCell ref="P36:R36"/>
    <mergeCell ref="A37:B37"/>
    <mergeCell ref="C37:L37"/>
    <mergeCell ref="M37:O37"/>
    <mergeCell ref="P37:R37"/>
    <mergeCell ref="A38:B38"/>
    <mergeCell ref="C38:L38"/>
    <mergeCell ref="M38:O38"/>
    <mergeCell ref="P38:R38"/>
    <mergeCell ref="A39:B39"/>
    <mergeCell ref="C39:L39"/>
    <mergeCell ref="M39:O39"/>
    <mergeCell ref="P39:R39"/>
    <mergeCell ref="A40:B40"/>
    <mergeCell ref="C40:L40"/>
    <mergeCell ref="M40:O40"/>
    <mergeCell ref="P40:R40"/>
    <mergeCell ref="A41:B41"/>
    <mergeCell ref="C41:L41"/>
    <mergeCell ref="M41:O41"/>
    <mergeCell ref="P41:R41"/>
    <mergeCell ref="A42:B42"/>
    <mergeCell ref="C42:L42"/>
    <mergeCell ref="M42:O42"/>
    <mergeCell ref="P42:R42"/>
    <mergeCell ref="A43:B43"/>
    <mergeCell ref="C43:L43"/>
    <mergeCell ref="M43:O43"/>
    <mergeCell ref="P43:R43"/>
    <mergeCell ref="A44:B44"/>
    <mergeCell ref="C44:L44"/>
    <mergeCell ref="M44:O44"/>
    <mergeCell ref="P44:R44"/>
    <mergeCell ref="A45:B45"/>
    <mergeCell ref="C45:L45"/>
    <mergeCell ref="M45:O45"/>
    <mergeCell ref="P45:R45"/>
    <mergeCell ref="A46:B46"/>
    <mergeCell ref="C46:L46"/>
    <mergeCell ref="M46:O46"/>
    <mergeCell ref="P46:R46"/>
    <mergeCell ref="A47:B47"/>
    <mergeCell ref="C47:L47"/>
    <mergeCell ref="M47:O47"/>
    <mergeCell ref="P47:R47"/>
    <mergeCell ref="A48:B48"/>
    <mergeCell ref="C48:L48"/>
    <mergeCell ref="M48:O48"/>
    <mergeCell ref="P48:R48"/>
    <mergeCell ref="A49:B49"/>
    <mergeCell ref="C49:L49"/>
    <mergeCell ref="M49:O49"/>
    <mergeCell ref="P49:R49"/>
    <mergeCell ref="A50:B50"/>
    <mergeCell ref="C50:L50"/>
    <mergeCell ref="M50:O50"/>
    <mergeCell ref="P50:R50"/>
    <mergeCell ref="A51:B51"/>
    <mergeCell ref="C51:L51"/>
    <mergeCell ref="M51:O51"/>
    <mergeCell ref="P51:R51"/>
    <mergeCell ref="C52:L52"/>
    <mergeCell ref="M52:O52"/>
    <mergeCell ref="P52:R52"/>
    <mergeCell ref="C53:L53"/>
    <mergeCell ref="M53:O53"/>
    <mergeCell ref="P53:R53"/>
    <mergeCell ref="C54:L54"/>
    <mergeCell ref="M54:O54"/>
    <mergeCell ref="P54:R54"/>
    <mergeCell ref="A55:B55"/>
    <mergeCell ref="C55:L55"/>
    <mergeCell ref="M55:O55"/>
    <mergeCell ref="P55:R55"/>
    <mergeCell ref="A56:B56"/>
    <mergeCell ref="C56:L56"/>
    <mergeCell ref="M56:O56"/>
    <mergeCell ref="P56:R56"/>
    <mergeCell ref="A57:O57"/>
    <mergeCell ref="A58:B58"/>
    <mergeCell ref="C58:L58"/>
    <mergeCell ref="M58:O58"/>
    <mergeCell ref="P58:R58"/>
    <mergeCell ref="A59:B59"/>
    <mergeCell ref="C59:L59"/>
    <mergeCell ref="M59:O59"/>
    <mergeCell ref="P59:R59"/>
    <mergeCell ref="A60:B60"/>
    <mergeCell ref="C60:L60"/>
    <mergeCell ref="M60:O60"/>
    <mergeCell ref="P60:R60"/>
    <mergeCell ref="A61:B61"/>
    <mergeCell ref="C61:L61"/>
    <mergeCell ref="M61:O61"/>
    <mergeCell ref="P61:R61"/>
    <mergeCell ref="A62:B62"/>
    <mergeCell ref="C62:L62"/>
    <mergeCell ref="M62:O62"/>
    <mergeCell ref="P62:R62"/>
    <mergeCell ref="A63:B63"/>
    <mergeCell ref="C63:L63"/>
    <mergeCell ref="M63:O63"/>
    <mergeCell ref="P63:R63"/>
    <mergeCell ref="A64:B64"/>
    <mergeCell ref="C64:L64"/>
    <mergeCell ref="M64:O64"/>
    <mergeCell ref="P64:R64"/>
    <mergeCell ref="A65:B65"/>
    <mergeCell ref="C65:L65"/>
    <mergeCell ref="M65:O65"/>
    <mergeCell ref="P65:R65"/>
    <mergeCell ref="A66:B66"/>
    <mergeCell ref="C66:L66"/>
    <mergeCell ref="M66:O66"/>
    <mergeCell ref="P66:R66"/>
    <mergeCell ref="A67:B67"/>
    <mergeCell ref="C67:L67"/>
    <mergeCell ref="M67:O67"/>
    <mergeCell ref="P67:R67"/>
    <mergeCell ref="A68:B68"/>
    <mergeCell ref="C68:L68"/>
    <mergeCell ref="M68:O68"/>
    <mergeCell ref="P68:R68"/>
    <mergeCell ref="A69:B69"/>
    <mergeCell ref="C69:L69"/>
    <mergeCell ref="M69:O69"/>
    <mergeCell ref="P69:R69"/>
    <mergeCell ref="A70:B70"/>
    <mergeCell ref="C70:L70"/>
    <mergeCell ref="M70:O70"/>
    <mergeCell ref="P70:R70"/>
    <mergeCell ref="A71:B71"/>
    <mergeCell ref="C71:L71"/>
    <mergeCell ref="M71:O71"/>
    <mergeCell ref="P71:R71"/>
    <mergeCell ref="A72:B72"/>
    <mergeCell ref="C72:L72"/>
    <mergeCell ref="M72:O72"/>
    <mergeCell ref="P72:R72"/>
    <mergeCell ref="A73:B73"/>
    <mergeCell ref="C73:L73"/>
    <mergeCell ref="M73:O73"/>
    <mergeCell ref="P73:R73"/>
    <mergeCell ref="A74:B74"/>
    <mergeCell ref="C74:L74"/>
    <mergeCell ref="M74:O74"/>
    <mergeCell ref="P74:R74"/>
    <mergeCell ref="A75:B75"/>
    <mergeCell ref="C75:L75"/>
    <mergeCell ref="M75:O75"/>
    <mergeCell ref="P75:R75"/>
    <mergeCell ref="A76:B76"/>
    <mergeCell ref="C76:L76"/>
    <mergeCell ref="M76:O76"/>
    <mergeCell ref="P76:R76"/>
    <mergeCell ref="A77:B77"/>
    <mergeCell ref="C77:L77"/>
    <mergeCell ref="M77:O77"/>
    <mergeCell ref="P77:R77"/>
    <mergeCell ref="A78:B78"/>
    <mergeCell ref="C78:L78"/>
    <mergeCell ref="M78:O78"/>
    <mergeCell ref="P78:R78"/>
    <mergeCell ref="A79:B79"/>
    <mergeCell ref="C79:L79"/>
    <mergeCell ref="M79:O79"/>
    <mergeCell ref="P79:R79"/>
    <mergeCell ref="A80:B80"/>
    <mergeCell ref="C80:L80"/>
    <mergeCell ref="M80:O80"/>
    <mergeCell ref="P80:R80"/>
    <mergeCell ref="A81:B81"/>
    <mergeCell ref="C81:L81"/>
    <mergeCell ref="M81:O81"/>
    <mergeCell ref="P81:R81"/>
    <mergeCell ref="A82:B82"/>
    <mergeCell ref="C82:L82"/>
    <mergeCell ref="M82:O82"/>
    <mergeCell ref="P82:R82"/>
    <mergeCell ref="A83:B83"/>
    <mergeCell ref="C83:L83"/>
    <mergeCell ref="M83:O83"/>
    <mergeCell ref="P83:R83"/>
    <mergeCell ref="A84:B84"/>
    <mergeCell ref="C84:L84"/>
    <mergeCell ref="M84:O84"/>
    <mergeCell ref="P84:R84"/>
    <mergeCell ref="A85:B85"/>
    <mergeCell ref="C85:L85"/>
    <mergeCell ref="M85:O85"/>
    <mergeCell ref="P85:R85"/>
    <mergeCell ref="A86:A87"/>
    <mergeCell ref="B86:L86"/>
    <mergeCell ref="M86:O86"/>
    <mergeCell ref="P86:R86"/>
    <mergeCell ref="B87:L87"/>
    <mergeCell ref="M87:O87"/>
    <mergeCell ref="P87:R87"/>
    <mergeCell ref="A88:B88"/>
    <mergeCell ref="C88:L88"/>
    <mergeCell ref="M88:O88"/>
    <mergeCell ref="P88:R88"/>
    <mergeCell ref="A89:A90"/>
    <mergeCell ref="B89:L89"/>
    <mergeCell ref="M89:O89"/>
    <mergeCell ref="P89:R89"/>
    <mergeCell ref="B90:L90"/>
    <mergeCell ref="M90:O90"/>
    <mergeCell ref="P90:R90"/>
    <mergeCell ref="A91:B91"/>
    <mergeCell ref="C91:L91"/>
    <mergeCell ref="M91:O91"/>
    <mergeCell ref="P91:R91"/>
    <mergeCell ref="A92:B92"/>
    <mergeCell ref="C92:L92"/>
    <mergeCell ref="M92:O92"/>
    <mergeCell ref="P92:R92"/>
    <mergeCell ref="A93:B93"/>
    <mergeCell ref="C93:L93"/>
    <mergeCell ref="M93:O93"/>
    <mergeCell ref="P93:R93"/>
    <mergeCell ref="A94:O94"/>
    <mergeCell ref="A95:A106"/>
    <mergeCell ref="B95:L95"/>
    <mergeCell ref="M95:O95"/>
    <mergeCell ref="P95:R95"/>
    <mergeCell ref="B96:L96"/>
    <mergeCell ref="M96:O96"/>
    <mergeCell ref="P96:R96"/>
    <mergeCell ref="B97:L97"/>
    <mergeCell ref="M97:O97"/>
    <mergeCell ref="P97:R97"/>
    <mergeCell ref="B98:L98"/>
    <mergeCell ref="M98:O98"/>
    <mergeCell ref="P98:R98"/>
    <mergeCell ref="B99:L99"/>
    <mergeCell ref="M99:O99"/>
    <mergeCell ref="P99:R99"/>
    <mergeCell ref="B100:L100"/>
    <mergeCell ref="M100:O100"/>
    <mergeCell ref="P100:R100"/>
    <mergeCell ref="B101:L101"/>
    <mergeCell ref="M101:O101"/>
    <mergeCell ref="P101:R101"/>
    <mergeCell ref="B102:L102"/>
    <mergeCell ref="M102:O102"/>
    <mergeCell ref="P102:R102"/>
    <mergeCell ref="B103:L103"/>
    <mergeCell ref="M103:O103"/>
    <mergeCell ref="P103:R103"/>
    <mergeCell ref="B104:L104"/>
    <mergeCell ref="M104:O104"/>
    <mergeCell ref="P104:R104"/>
    <mergeCell ref="B105:L105"/>
    <mergeCell ref="M105:O105"/>
    <mergeCell ref="P105:R105"/>
    <mergeCell ref="B106:L106"/>
    <mergeCell ref="M106:O106"/>
    <mergeCell ref="P106:R106"/>
    <mergeCell ref="A107:B107"/>
    <mergeCell ref="C107:L107"/>
    <mergeCell ref="M107:O107"/>
    <mergeCell ref="P107:R107"/>
    <mergeCell ref="A108:L108"/>
    <mergeCell ref="M108:O108"/>
    <mergeCell ref="P108:R108"/>
    <mergeCell ref="A109:L109"/>
    <mergeCell ref="M109:O109"/>
    <mergeCell ref="P109:R109"/>
    <mergeCell ref="A110:L110"/>
    <mergeCell ref="M110:O110"/>
    <mergeCell ref="P110:R110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E4" sqref="E4"/>
    </sheetView>
  </sheetViews>
  <sheetFormatPr defaultColWidth="9.33203125" defaultRowHeight="12.75"/>
  <cols>
    <col min="1" max="1" width="14.33203125" style="1" customWidth="1"/>
    <col min="2" max="2" width="73.5" style="1" customWidth="1"/>
    <col min="3" max="3" width="15.33203125" style="122" customWidth="1"/>
    <col min="4" max="4" width="15.16015625" style="1" customWidth="1"/>
  </cols>
  <sheetData>
    <row r="1" spans="1:4" ht="21.75" customHeight="1">
      <c r="A1" s="123" t="s">
        <v>183</v>
      </c>
      <c r="B1" s="123"/>
      <c r="C1" s="124">
        <v>2014</v>
      </c>
      <c r="D1" s="123"/>
    </row>
    <row r="2" spans="1:4" ht="19.5" customHeight="1">
      <c r="A2" s="123">
        <v>41100101</v>
      </c>
      <c r="B2" s="123" t="s">
        <v>184</v>
      </c>
      <c r="C2" s="125">
        <v>0</v>
      </c>
      <c r="D2" s="126"/>
    </row>
    <row r="3" spans="1:4" ht="19.5" customHeight="1">
      <c r="A3" s="123">
        <v>41300104</v>
      </c>
      <c r="B3" s="123" t="s">
        <v>185</v>
      </c>
      <c r="C3" s="125">
        <v>8430.71</v>
      </c>
      <c r="D3" s="126">
        <v>173</v>
      </c>
    </row>
    <row r="4" spans="1:5" ht="19.5" customHeight="1">
      <c r="A4" s="123">
        <v>41300105</v>
      </c>
      <c r="B4" s="123" t="s">
        <v>186</v>
      </c>
      <c r="C4" s="125">
        <v>68228.88</v>
      </c>
      <c r="D4" s="126">
        <v>55752</v>
      </c>
      <c r="E4" s="127"/>
    </row>
    <row r="5" spans="1:4" ht="19.5" customHeight="1">
      <c r="A5" s="123">
        <v>41300240</v>
      </c>
      <c r="B5" s="123" t="s">
        <v>187</v>
      </c>
      <c r="C5" s="125"/>
      <c r="D5" s="126">
        <v>686568</v>
      </c>
    </row>
    <row r="6" spans="1:4" ht="19.5" customHeight="1">
      <c r="A6" s="123">
        <v>41300101</v>
      </c>
      <c r="B6" s="123" t="s">
        <v>188</v>
      </c>
      <c r="C6" s="125">
        <v>12342.83</v>
      </c>
      <c r="D6" s="126">
        <v>225471</v>
      </c>
    </row>
    <row r="7" spans="1:4" ht="19.5" customHeight="1">
      <c r="A7" s="123">
        <v>41300103</v>
      </c>
      <c r="B7" s="123" t="s">
        <v>189</v>
      </c>
      <c r="C7" s="125">
        <v>3420.7</v>
      </c>
      <c r="D7" s="126">
        <v>0</v>
      </c>
    </row>
    <row r="8" spans="1:4" ht="19.5" customHeight="1">
      <c r="A8" s="123">
        <v>41300106</v>
      </c>
      <c r="B8" s="123" t="s">
        <v>190</v>
      </c>
      <c r="C8" s="125"/>
      <c r="D8" s="126">
        <v>1567594</v>
      </c>
    </row>
    <row r="9" spans="1:4" ht="19.5" customHeight="1">
      <c r="A9" s="123">
        <v>41300107</v>
      </c>
      <c r="B9" s="123" t="s">
        <v>191</v>
      </c>
      <c r="C9" s="125">
        <v>5224.77</v>
      </c>
      <c r="D9" s="126">
        <v>141505</v>
      </c>
    </row>
    <row r="10" spans="1:4" ht="19.5" customHeight="1">
      <c r="A10" s="123">
        <v>41300108</v>
      </c>
      <c r="B10" s="123" t="s">
        <v>192</v>
      </c>
      <c r="C10" s="125">
        <v>76589.96</v>
      </c>
      <c r="D10" s="126">
        <v>71808</v>
      </c>
    </row>
    <row r="11" spans="1:4" ht="19.5" customHeight="1">
      <c r="A11" s="123"/>
      <c r="B11" s="123"/>
      <c r="C11" s="128">
        <f>SUM(C2:C10)</f>
        <v>174237.85</v>
      </c>
      <c r="D11" s="129">
        <f>SUM(D2:D10)</f>
        <v>2748871</v>
      </c>
    </row>
    <row r="12" spans="1:4" ht="19.5" customHeight="1">
      <c r="A12" s="123">
        <v>41300102</v>
      </c>
      <c r="B12" s="123" t="s">
        <v>193</v>
      </c>
      <c r="C12" s="125">
        <v>18175.84</v>
      </c>
      <c r="D12" s="126">
        <v>225727</v>
      </c>
    </row>
    <row r="13" spans="1:4" ht="19.5" customHeight="1">
      <c r="A13" s="123">
        <v>41400101</v>
      </c>
      <c r="B13" s="123" t="s">
        <v>194</v>
      </c>
      <c r="C13" s="125">
        <v>48000</v>
      </c>
      <c r="D13" s="126">
        <v>73764</v>
      </c>
    </row>
    <row r="14" spans="1:4" ht="19.5" customHeight="1">
      <c r="A14" s="123">
        <v>41400102</v>
      </c>
      <c r="B14" s="123" t="s">
        <v>195</v>
      </c>
      <c r="C14" s="125">
        <v>0</v>
      </c>
      <c r="D14" s="126">
        <v>9753</v>
      </c>
    </row>
    <row r="15" spans="1:4" ht="19.5" customHeight="1">
      <c r="A15" s="123">
        <v>41400103</v>
      </c>
      <c r="B15" s="123" t="s">
        <v>196</v>
      </c>
      <c r="C15" s="125">
        <v>12712.48</v>
      </c>
      <c r="D15" s="126">
        <v>24238</v>
      </c>
    </row>
    <row r="16" spans="1:4" ht="19.5" customHeight="1">
      <c r="A16" s="123">
        <v>41400104</v>
      </c>
      <c r="B16" s="123" t="s">
        <v>197</v>
      </c>
      <c r="C16" s="125">
        <v>80116.49</v>
      </c>
      <c r="D16" s="126">
        <v>137200</v>
      </c>
    </row>
    <row r="17" spans="1:4" ht="19.5" customHeight="1">
      <c r="A17" s="123">
        <v>41400105</v>
      </c>
      <c r="B17" s="123" t="s">
        <v>198</v>
      </c>
      <c r="C17" s="125">
        <v>6999.1</v>
      </c>
      <c r="D17" s="126">
        <v>10184</v>
      </c>
    </row>
    <row r="18" spans="1:4" ht="19.5" customHeight="1">
      <c r="A18" s="123">
        <v>41400106</v>
      </c>
      <c r="B18" s="123" t="s">
        <v>199</v>
      </c>
      <c r="C18" s="125">
        <v>174453.03</v>
      </c>
      <c r="D18" s="126">
        <v>71832</v>
      </c>
    </row>
    <row r="19" spans="1:4" ht="19.5" customHeight="1">
      <c r="A19" s="123">
        <v>41400107</v>
      </c>
      <c r="B19" s="123" t="s">
        <v>200</v>
      </c>
      <c r="C19" s="125">
        <v>13908.92</v>
      </c>
      <c r="D19" s="126">
        <v>0</v>
      </c>
    </row>
    <row r="20" spans="1:4" ht="19.5" customHeight="1">
      <c r="A20" s="123">
        <v>41400108</v>
      </c>
      <c r="B20" s="123" t="s">
        <v>201</v>
      </c>
      <c r="C20" s="125">
        <v>0</v>
      </c>
      <c r="D20" s="126">
        <v>0</v>
      </c>
    </row>
    <row r="21" spans="1:4" ht="19.5" customHeight="1">
      <c r="A21" s="123">
        <v>43500106</v>
      </c>
      <c r="B21" s="123" t="s">
        <v>202</v>
      </c>
      <c r="C21" s="125">
        <v>0</v>
      </c>
      <c r="D21" s="126">
        <v>0</v>
      </c>
    </row>
    <row r="22" spans="1:8" ht="19.5" customHeight="1">
      <c r="A22" s="123"/>
      <c r="B22" s="123"/>
      <c r="C22" s="125">
        <f>SUM(C11:C21)</f>
        <v>528603.71</v>
      </c>
      <c r="D22" s="126">
        <f>SUM(D11:D21)</f>
        <v>3301569</v>
      </c>
      <c r="H22" s="13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2017-07-05T07:48:30Z</dcterms:created>
  <dcterms:modified xsi:type="dcterms:W3CDTF">2017-08-02T09:46:05Z</dcterms:modified>
  <cp:category/>
  <cp:version/>
  <cp:contentType/>
  <cp:contentStatus/>
</cp:coreProperties>
</file>